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260" windowHeight="7875"/>
  </bookViews>
  <sheets>
    <sheet name="トヨタの199001時点における各種資本コストの算定例" sheetId="1" r:id="rId1"/>
  </sheets>
  <calcPr calcId="145621"/>
</workbook>
</file>

<file path=xl/calcChain.xml><?xml version="1.0" encoding="utf-8"?>
<calcChain xmlns="http://schemas.openxmlformats.org/spreadsheetml/2006/main">
  <c r="Z30" i="1" l="1"/>
  <c r="Z31" i="1" s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2" i="1"/>
  <c r="U30" i="1" l="1"/>
  <c r="U31" i="1" s="1"/>
  <c r="P30" i="1"/>
  <c r="P31" i="1" s="1"/>
</calcChain>
</file>

<file path=xl/comments1.xml><?xml version="1.0" encoding="utf-8"?>
<comments xmlns="http://schemas.openxmlformats.org/spreadsheetml/2006/main">
  <authors>
    <author>Koji Ota</author>
  </authors>
  <commentList>
    <comment ref="C1" authorId="0">
      <text>
        <r>
          <rPr>
            <sz val="9"/>
            <color indexed="81"/>
            <rFont val="ＭＳ Ｐゴシック"/>
            <family val="3"/>
            <charset val="128"/>
          </rPr>
          <t>トヨタの各月のリターン</t>
        </r>
      </text>
    </comment>
    <comment ref="D1" authorId="0">
      <text>
        <r>
          <rPr>
            <sz val="9"/>
            <color indexed="81"/>
            <rFont val="ＭＳ Ｐゴシック"/>
            <family val="3"/>
            <charset val="128"/>
          </rPr>
          <t>年率rfを12で割って、月次にしている。</t>
        </r>
      </text>
    </comment>
    <comment ref="O24" authorId="0">
      <text>
        <r>
          <rPr>
            <sz val="9"/>
            <color indexed="81"/>
            <rFont val="ＭＳ Ｐゴシック"/>
            <family val="3"/>
            <charset val="128"/>
          </rPr>
          <t>199001のrf</t>
        </r>
      </text>
    </comment>
    <comment ref="O25" authorId="0">
      <text>
        <r>
          <rPr>
            <sz val="9"/>
            <color indexed="81"/>
            <rFont val="ＭＳ Ｐゴシック"/>
            <family val="3"/>
            <charset val="128"/>
          </rPr>
          <t>198912の期待プレミアム</t>
        </r>
      </text>
    </comment>
  </commentList>
</comments>
</file>

<file path=xl/sharedStrings.xml><?xml version="1.0" encoding="utf-8"?>
<sst xmlns="http://schemas.openxmlformats.org/spreadsheetml/2006/main" count="105" uniqueCount="43">
  <si>
    <t>t</t>
  </si>
  <si>
    <t>rf</t>
  </si>
  <si>
    <t>MP</t>
  </si>
  <si>
    <t>SMB</t>
  </si>
  <si>
    <t>HML</t>
  </si>
  <si>
    <t>MOM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</si>
  <si>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</si>
  <si>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</si>
  <si>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</si>
  <si>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</si>
  <si>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</si>
  <si>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</si>
  <si>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</si>
  <si>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</si>
  <si>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</si>
  <si>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</si>
  <si>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</si>
  <si>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</si>
  <si>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</si>
  <si>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</si>
  <si>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</si>
  <si>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</si>
  <si>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</si>
  <si>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</si>
  <si>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</si>
  <si>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</si>
  <si>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</si>
  <si>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</si>
  <si>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</si>
  <si>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</si>
  <si>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CAPM</t>
  </si>
  <si>
    <t>年率</t>
  </si>
  <si>
    <t>FF3</t>
  </si>
  <si>
    <t>Carhart4</t>
  </si>
  <si>
    <t>E[MP]</t>
  </si>
  <si>
    <t>E[SMB]</t>
  </si>
  <si>
    <t>E[HML]</t>
  </si>
  <si>
    <t>E[MOM]</t>
  </si>
  <si>
    <t>年月</t>
  </si>
  <si>
    <t>r(Toyota)</t>
  </si>
  <si>
    <t>r(Toyota)-rf</t>
  </si>
  <si>
    <t>（注意）</t>
  </si>
  <si>
    <t>回帰式は、E列をF列に回帰（t=-60～-1までを使用）。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</si>
</sst>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%"/>
  </numFmts>
  <fonts count="9">
    <font>
      <sz val="11"/>
      <color theme="1"/>
      <name val="Calibri"/>
      <family val="2"/>
      <charset val="128"/>
      <scheme val="minor"/>
    </font>
    <font>
      <i/>
      <sz val="11"/>
      <color theme="1"/>
      <name val="Calibri"/>
      <family val="2"/>
      <charset val="128"/>
      <scheme val="minor"/>
    </font>
    <font>
      <sz val="11"/>
      <color theme="1"/>
      <name val="Cambria"/>
      <family val="1"/>
      <scheme val="major"/>
    </font>
    <font>
      <sz val="9"/>
      <color indexed="81"/>
      <name val="ＭＳ Ｐゴシック"/>
      <family val="3"/>
      <charset val="128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charset val="128"/>
      <scheme val="minor"/>
    </font>
    <font>
      <b/>
      <sz val="11"/>
      <color theme="1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164" fontId="5" fillId="0" borderId="0" xfId="0" applyNumberFormat="1" applyFont="1" applyFill="1" applyBorder="1" applyAlignment="1"/>
    <xf numFmtId="164" fontId="5" fillId="0" borderId="1" xfId="0" applyNumberFormat="1" applyFont="1" applyFill="1" applyBorder="1" applyAlignment="1"/>
    <xf numFmtId="0" fontId="7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/>
    <xf numFmtId="2" fontId="4" fillId="0" borderId="1" xfId="0" applyNumberFormat="1" applyFont="1" applyFill="1" applyBorder="1" applyAlignment="1"/>
    <xf numFmtId="165" fontId="7" fillId="0" borderId="3" xfId="0" applyNumberFormat="1" applyFont="1" applyBorder="1"/>
    <xf numFmtId="0" fontId="8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2"/>
  <sheetViews>
    <sheetView tabSelected="1" zoomScale="90" zoomScaleNormal="90" workbookViewId="0">
      <pane ySplit="1" topLeftCell="A2" activePane="bottomLeft" state="frozen"/>
      <selection pane="bottomLeft" activeCell="C1" sqref="C1"/>
    </sheetView>
  </sheetViews>
  <sheetFormatPr defaultRowHeight="14.25"/>
  <cols>
    <col min="1" max="1" width="9.28515625" style="5" bestFit="1" customWidth="1"/>
    <col min="2" max="2" width="5.5703125" style="5" customWidth="1"/>
    <col min="3" max="3" width="9.28515625" style="5" bestFit="1" customWidth="1"/>
    <col min="4" max="4" width="10.28515625" style="5" customWidth="1"/>
    <col min="5" max="5" width="13.5703125" style="5" customWidth="1"/>
    <col min="6" max="13" width="9.28515625" style="5" bestFit="1" customWidth="1"/>
    <col min="14" max="15" width="9.140625" style="5"/>
    <col min="16" max="16" width="11.5703125" style="5" customWidth="1"/>
    <col min="17" max="18" width="9.28515625" style="5" bestFit="1" customWidth="1"/>
    <col min="19" max="19" width="9.140625" style="5" customWidth="1"/>
    <col min="20" max="20" width="9.140625" style="5"/>
    <col min="21" max="21" width="11.28515625" style="5" customWidth="1"/>
    <col min="22" max="24" width="9.28515625" style="5" bestFit="1" customWidth="1"/>
    <col min="25" max="25" width="9.140625" style="5"/>
    <col min="26" max="26" width="10.7109375" style="5" customWidth="1"/>
    <col min="27" max="29" width="9.28515625" style="5" bestFit="1" customWidth="1"/>
    <col min="30" max="30" width="13.85546875" style="5" bestFit="1" customWidth="1"/>
    <col min="31" max="33" width="9.28515625" style="5" bestFit="1" customWidth="1"/>
    <col min="34" max="16384" width="9.140625" style="5"/>
  </cols>
  <sheetData>
    <row r="1" spans="1:33" ht="15">
      <c r="A1" s="10" t="s">
        <v>38</v>
      </c>
      <c r="B1" s="10" t="s">
        <v>0</v>
      </c>
      <c r="C1" s="10" t="s">
        <v>39</v>
      </c>
      <c r="D1" s="11" t="s">
        <v>1</v>
      </c>
      <c r="E1" s="10" t="s">
        <v>40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34</v>
      </c>
      <c r="K1" s="10" t="s">
        <v>35</v>
      </c>
      <c r="L1" s="10" t="s">
        <v>36</v>
      </c>
      <c r="M1" s="10" t="s">
        <v>37</v>
      </c>
      <c r="O1" t="s">
        <v>6</v>
      </c>
      <c r="P1"/>
      <c r="Q1"/>
      <c r="R1"/>
      <c r="S1"/>
      <c r="T1" t="s">
        <v>6</v>
      </c>
      <c r="U1"/>
      <c r="V1"/>
      <c r="W1"/>
      <c r="X1"/>
      <c r="Y1" t="s">
        <v>6</v>
      </c>
      <c r="Z1"/>
      <c r="AA1"/>
      <c r="AB1"/>
      <c r="AC1"/>
      <c r="AD1"/>
      <c r="AE1"/>
      <c r="AF1"/>
      <c r="AG1"/>
    </row>
    <row r="2" spans="1:33" ht="15.75" thickBot="1">
      <c r="A2" s="5">
        <v>198501</v>
      </c>
      <c r="B2" s="5">
        <v>-60</v>
      </c>
      <c r="C2" s="5">
        <v>9.8360655737703917E-2</v>
      </c>
      <c r="D2" s="5">
        <v>5.555E-3</v>
      </c>
      <c r="E2" s="5">
        <f>C2-D2</f>
        <v>9.2805655737703913E-2</v>
      </c>
      <c r="F2" s="5">
        <v>1.4697426350691541E-2</v>
      </c>
      <c r="G2" s="5">
        <v>3.2896276319130072E-2</v>
      </c>
      <c r="H2" s="5">
        <v>-7.2000740211069E-3</v>
      </c>
      <c r="I2" s="5">
        <v>1.7808444665854229E-2</v>
      </c>
      <c r="J2" s="5">
        <v>5.0277247972136596E-3</v>
      </c>
      <c r="K2" s="5">
        <v>1.7956267951366872E-3</v>
      </c>
      <c r="L2" s="5">
        <v>1.7082555771575103E-3</v>
      </c>
      <c r="M2" s="5">
        <v>-3.1091368876284175E-4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5">
      <c r="A3" s="5">
        <v>198502</v>
      </c>
      <c r="B3" s="5">
        <v>-59</v>
      </c>
      <c r="C3" s="5">
        <v>-2.2388059701492491E-2</v>
      </c>
      <c r="D3" s="5">
        <v>5.555E-3</v>
      </c>
      <c r="E3" s="5">
        <f t="shared" ref="E3:E62" si="0">C3-D3</f>
        <v>-2.7943059701492492E-2</v>
      </c>
      <c r="F3" s="5">
        <v>4.2896398261663048E-2</v>
      </c>
      <c r="G3" s="5">
        <v>-2.0405122176229119E-2</v>
      </c>
      <c r="H3" s="5">
        <v>-2.8684142307380665E-2</v>
      </c>
      <c r="I3" s="5">
        <v>5.808390135657307E-2</v>
      </c>
      <c r="J3" s="5">
        <v>5.4181234927234466E-3</v>
      </c>
      <c r="K3" s="5">
        <v>1.5461801774808916E-3</v>
      </c>
      <c r="L3" s="5">
        <v>1.366767960477306E-3</v>
      </c>
      <c r="M3" s="5">
        <v>3.6809578850850603E-4</v>
      </c>
      <c r="O3" s="4" t="s">
        <v>7</v>
      </c>
      <c r="P3" s="4"/>
      <c r="Q3"/>
      <c r="R3"/>
      <c r="S3"/>
      <c r="T3" s="4" t="s">
        <v>7</v>
      </c>
      <c r="U3" s="4"/>
      <c r="V3"/>
      <c r="W3"/>
      <c r="X3"/>
      <c r="Y3" s="4" t="s">
        <v>7</v>
      </c>
      <c r="Z3" s="4"/>
      <c r="AA3"/>
      <c r="AB3"/>
      <c r="AC3"/>
      <c r="AD3"/>
      <c r="AE3"/>
      <c r="AF3"/>
      <c r="AG3"/>
    </row>
    <row r="4" spans="1:33" ht="15">
      <c r="A4" s="5">
        <v>198503</v>
      </c>
      <c r="B4" s="5">
        <v>-58</v>
      </c>
      <c r="C4" s="5">
        <v>-3.8167938931297773E-2</v>
      </c>
      <c r="D4" s="5">
        <v>5.9158333333333328E-3</v>
      </c>
      <c r="E4" s="5">
        <f t="shared" si="0"/>
        <v>-4.4083772264631109E-2</v>
      </c>
      <c r="F4" s="5">
        <v>1.8980302876574724E-2</v>
      </c>
      <c r="G4" s="5">
        <v>-1.7598365509701817E-2</v>
      </c>
      <c r="H4" s="5">
        <v>4.577712764709211E-2</v>
      </c>
      <c r="I4" s="5">
        <v>2.1985383226051348E-2</v>
      </c>
      <c r="J4" s="5">
        <v>5.5565130782729497E-3</v>
      </c>
      <c r="K4" s="5">
        <v>1.3334630031788617E-3</v>
      </c>
      <c r="L4" s="5">
        <v>1.8602164014396927E-3</v>
      </c>
      <c r="M4" s="5">
        <v>6.1657035675612495E-4</v>
      </c>
      <c r="O4" s="1" t="s">
        <v>8</v>
      </c>
      <c r="P4" s="1">
        <v>0.14455413886946974</v>
      </c>
      <c r="Q4"/>
      <c r="R4"/>
      <c r="S4"/>
      <c r="T4" s="1" t="s">
        <v>8</v>
      </c>
      <c r="U4" s="1">
        <v>0.26927444080004209</v>
      </c>
      <c r="V4"/>
      <c r="W4"/>
      <c r="X4"/>
      <c r="Y4" s="1" t="s">
        <v>8</v>
      </c>
      <c r="Z4" s="1">
        <v>0.62471864115863884</v>
      </c>
      <c r="AA4"/>
      <c r="AB4"/>
      <c r="AC4"/>
      <c r="AD4"/>
      <c r="AE4"/>
      <c r="AF4"/>
      <c r="AG4"/>
    </row>
    <row r="5" spans="1:33" ht="15">
      <c r="A5" s="5">
        <v>198504</v>
      </c>
      <c r="B5" s="5">
        <v>-57</v>
      </c>
      <c r="C5" s="5">
        <v>3.9682539682539542E-2</v>
      </c>
      <c r="D5" s="5">
        <v>5.7716666666666671E-3</v>
      </c>
      <c r="E5" s="5">
        <f t="shared" si="0"/>
        <v>3.3910873015872874E-2</v>
      </c>
      <c r="F5" s="5">
        <v>-3.7174368618774968E-2</v>
      </c>
      <c r="G5" s="5">
        <v>2.963708971531008E-2</v>
      </c>
      <c r="H5" s="5">
        <v>2.7185952447777984E-2</v>
      </c>
      <c r="I5" s="5">
        <v>-3.0706840236754525E-2</v>
      </c>
      <c r="J5" s="5">
        <v>5.1248880106260003E-3</v>
      </c>
      <c r="K5" s="5">
        <v>1.6444918681473367E-3</v>
      </c>
      <c r="L5" s="5">
        <v>2.138521193157696E-3</v>
      </c>
      <c r="M5" s="5">
        <v>2.6062250910259478E-4</v>
      </c>
      <c r="O5" s="1" t="s">
        <v>9</v>
      </c>
      <c r="P5" s="1">
        <v>2.0895899064293948E-2</v>
      </c>
      <c r="Q5"/>
      <c r="R5"/>
      <c r="S5"/>
      <c r="T5" s="1" t="s">
        <v>9</v>
      </c>
      <c r="U5" s="1">
        <v>7.250872446817537E-2</v>
      </c>
      <c r="V5"/>
      <c r="W5"/>
      <c r="X5"/>
      <c r="Y5" s="1" t="s">
        <v>9</v>
      </c>
      <c r="Z5" s="1">
        <v>0.39027338061109618</v>
      </c>
      <c r="AA5"/>
      <c r="AB5"/>
      <c r="AC5"/>
      <c r="AD5"/>
      <c r="AE5"/>
      <c r="AF5"/>
      <c r="AG5"/>
    </row>
    <row r="6" spans="1:33" ht="15">
      <c r="A6" s="5">
        <v>198505</v>
      </c>
      <c r="B6" s="5">
        <v>-56</v>
      </c>
      <c r="C6" s="5">
        <v>-6.1068702290076549E-2</v>
      </c>
      <c r="D6" s="5">
        <v>5.7016666666666665E-3</v>
      </c>
      <c r="E6" s="5">
        <f t="shared" si="0"/>
        <v>-6.6770368956743209E-2</v>
      </c>
      <c r="F6" s="5">
        <v>2.3384408123326803E-2</v>
      </c>
      <c r="G6" s="5">
        <v>-1.0211667765555481E-2</v>
      </c>
      <c r="H6" s="5">
        <v>6.9249125626731495E-2</v>
      </c>
      <c r="I6" s="5">
        <v>4.1808296931555973E-2</v>
      </c>
      <c r="J6" s="5">
        <v>5.3074832117530083E-3</v>
      </c>
      <c r="K6" s="5">
        <v>1.5156205677810018E-3</v>
      </c>
      <c r="L6" s="5">
        <v>2.8679842848269763E-3</v>
      </c>
      <c r="M6" s="5">
        <v>7.274503116020709E-4</v>
      </c>
      <c r="O6" s="1" t="s">
        <v>10</v>
      </c>
      <c r="P6" s="8">
        <v>4.0147938757472898E-3</v>
      </c>
      <c r="Q6"/>
      <c r="R6"/>
      <c r="S6"/>
      <c r="T6" s="1" t="s">
        <v>10</v>
      </c>
      <c r="U6" s="8">
        <v>2.2821691850399044E-2</v>
      </c>
      <c r="V6"/>
      <c r="W6"/>
      <c r="X6"/>
      <c r="Y6" s="1" t="s">
        <v>10</v>
      </c>
      <c r="Z6" s="8">
        <v>0.34592962647372139</v>
      </c>
      <c r="AA6"/>
      <c r="AB6"/>
      <c r="AC6"/>
      <c r="AD6"/>
      <c r="AE6"/>
      <c r="AF6"/>
      <c r="AG6"/>
    </row>
    <row r="7" spans="1:33" ht="15">
      <c r="A7" s="5">
        <v>198506</v>
      </c>
      <c r="B7" s="5">
        <v>-55</v>
      </c>
      <c r="C7" s="5">
        <v>9.0861920814329977E-2</v>
      </c>
      <c r="D7" s="5">
        <v>5.5900000000000004E-3</v>
      </c>
      <c r="E7" s="5">
        <f t="shared" si="0"/>
        <v>8.5271920814329979E-2</v>
      </c>
      <c r="F7" s="5">
        <v>2.5247093509135721E-2</v>
      </c>
      <c r="G7" s="5">
        <v>-9.0656486224890056E-3</v>
      </c>
      <c r="H7" s="5">
        <v>4.4555349475277124E-2</v>
      </c>
      <c r="I7" s="5">
        <v>-2.2844540310126664E-4</v>
      </c>
      <c r="J7" s="5">
        <v>5.5049050958855096E-3</v>
      </c>
      <c r="K7" s="5">
        <v>1.4018434797135821E-3</v>
      </c>
      <c r="L7" s="5">
        <v>3.316235523433967E-3</v>
      </c>
      <c r="M7" s="5">
        <v>7.1682924810536708E-4</v>
      </c>
      <c r="O7" s="1" t="s">
        <v>11</v>
      </c>
      <c r="P7" s="1">
        <v>9.864849541266664E-2</v>
      </c>
      <c r="Q7"/>
      <c r="R7"/>
      <c r="S7"/>
      <c r="T7" s="1" t="s">
        <v>11</v>
      </c>
      <c r="U7" s="1">
        <v>9.7712681308401939E-2</v>
      </c>
      <c r="V7"/>
      <c r="W7"/>
      <c r="X7"/>
      <c r="Y7" s="1" t="s">
        <v>11</v>
      </c>
      <c r="Z7" s="1">
        <v>7.9942230391361974E-2</v>
      </c>
      <c r="AA7"/>
      <c r="AB7"/>
      <c r="AC7"/>
      <c r="AD7"/>
      <c r="AE7"/>
      <c r="AF7"/>
      <c r="AG7"/>
    </row>
    <row r="8" spans="1:33" ht="15.75" thickBot="1">
      <c r="A8" s="5">
        <v>198507</v>
      </c>
      <c r="B8" s="5">
        <v>-54</v>
      </c>
      <c r="C8" s="5">
        <v>-0.11023622047244119</v>
      </c>
      <c r="D8" s="5">
        <v>5.5199999999999997E-3</v>
      </c>
      <c r="E8" s="5">
        <f t="shared" si="0"/>
        <v>-0.11575622047244119</v>
      </c>
      <c r="F8" s="5">
        <v>-4.106649298802259E-2</v>
      </c>
      <c r="G8" s="5">
        <v>1.5164781996429462E-2</v>
      </c>
      <c r="H8" s="5">
        <v>0.12977384216250426</v>
      </c>
      <c r="I8" s="5">
        <v>2.7277574614156964E-2</v>
      </c>
      <c r="J8" s="5">
        <v>5.0483227617295484E-3</v>
      </c>
      <c r="K8" s="5">
        <v>1.5482577192531127E-3</v>
      </c>
      <c r="L8" s="5">
        <v>4.6615292110836508E-3</v>
      </c>
      <c r="M8" s="5">
        <v>1.0087055708092308E-3</v>
      </c>
      <c r="O8" s="2" t="s">
        <v>12</v>
      </c>
      <c r="P8" s="2">
        <v>60</v>
      </c>
      <c r="Q8"/>
      <c r="R8"/>
      <c r="S8"/>
      <c r="T8" s="2" t="s">
        <v>12</v>
      </c>
      <c r="U8" s="2">
        <v>60</v>
      </c>
      <c r="V8"/>
      <c r="W8"/>
      <c r="X8"/>
      <c r="Y8" s="2" t="s">
        <v>12</v>
      </c>
      <c r="Z8" s="2">
        <v>60</v>
      </c>
      <c r="AA8"/>
      <c r="AB8"/>
      <c r="AC8"/>
      <c r="AD8"/>
      <c r="AE8"/>
      <c r="AF8"/>
      <c r="AG8"/>
    </row>
    <row r="9" spans="1:33" ht="15">
      <c r="A9" s="5">
        <v>198508</v>
      </c>
      <c r="B9" s="5">
        <v>-53</v>
      </c>
      <c r="C9" s="5">
        <v>0</v>
      </c>
      <c r="D9" s="5">
        <v>5.3374999999999994E-3</v>
      </c>
      <c r="E9" s="5">
        <f t="shared" si="0"/>
        <v>-5.3374999999999994E-3</v>
      </c>
      <c r="F9" s="5">
        <v>2.0187464346865757E-2</v>
      </c>
      <c r="G9" s="5">
        <v>1.8702274124881919E-2</v>
      </c>
      <c r="H9" s="5">
        <v>9.7337101105168487E-3</v>
      </c>
      <c r="I9" s="5">
        <v>1.1285508345750371E-2</v>
      </c>
      <c r="J9" s="5">
        <v>5.1953047188667929E-3</v>
      </c>
      <c r="K9" s="5">
        <v>1.7288263129965739E-3</v>
      </c>
      <c r="L9" s="5">
        <v>4.7149205889724212E-3</v>
      </c>
      <c r="M9" s="5">
        <v>1.1204099487977215E-3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5.75" thickBot="1">
      <c r="A10" s="5">
        <v>198509</v>
      </c>
      <c r="B10" s="5">
        <v>-52</v>
      </c>
      <c r="C10" s="5">
        <v>-7.0796460176991372E-2</v>
      </c>
      <c r="D10" s="5">
        <v>5.3374999999999994E-3</v>
      </c>
      <c r="E10" s="5">
        <f t="shared" si="0"/>
        <v>-7.6133960176991367E-2</v>
      </c>
      <c r="F10" s="5">
        <v>6.787114328421536E-3</v>
      </c>
      <c r="G10" s="5">
        <v>-1.7966351614121214E-2</v>
      </c>
      <c r="H10" s="5">
        <v>6.97236687653945E-2</v>
      </c>
      <c r="I10" s="5">
        <v>4.6826206701553102E-2</v>
      </c>
      <c r="J10" s="5">
        <v>5.210610580497127E-3</v>
      </c>
      <c r="K10" s="5">
        <v>1.5236682095890969E-3</v>
      </c>
      <c r="L10" s="5">
        <v>5.3920950491434848E-3</v>
      </c>
      <c r="M10" s="5">
        <v>1.6118701289348763E-3</v>
      </c>
      <c r="O10" t="s">
        <v>13</v>
      </c>
      <c r="P10"/>
      <c r="Q10"/>
      <c r="R10"/>
      <c r="S10"/>
      <c r="T10" t="s">
        <v>13</v>
      </c>
      <c r="U10"/>
      <c r="V10"/>
      <c r="W10"/>
      <c r="X10"/>
      <c r="Y10" t="s">
        <v>13</v>
      </c>
      <c r="Z10"/>
      <c r="AA10"/>
      <c r="AB10"/>
      <c r="AC10"/>
      <c r="AD10"/>
      <c r="AE10"/>
      <c r="AF10"/>
      <c r="AG10"/>
    </row>
    <row r="11" spans="1:33" ht="15">
      <c r="A11" s="5">
        <v>198510</v>
      </c>
      <c r="B11" s="5">
        <v>-51</v>
      </c>
      <c r="C11" s="5">
        <v>0.11428571428571432</v>
      </c>
      <c r="D11" s="5">
        <v>5.1000000000000004E-3</v>
      </c>
      <c r="E11" s="5">
        <f t="shared" si="0"/>
        <v>0.10918571428571433</v>
      </c>
      <c r="F11" s="5">
        <v>-3.3727790240135544E-3</v>
      </c>
      <c r="G11" s="5">
        <v>2.835754871332748E-2</v>
      </c>
      <c r="H11" s="5">
        <v>-7.9051239476357629E-2</v>
      </c>
      <c r="I11" s="5">
        <v>-0.12632563616356543</v>
      </c>
      <c r="J11" s="5">
        <v>5.1288640128351205E-3</v>
      </c>
      <c r="K11" s="5">
        <v>1.8003061529266063E-3</v>
      </c>
      <c r="L11" s="5">
        <v>4.5215452086744016E-3</v>
      </c>
      <c r="M11" s="5">
        <v>2.5083282795083044E-4</v>
      </c>
      <c r="O11" s="3"/>
      <c r="P11" s="3" t="s">
        <v>18</v>
      </c>
      <c r="Q11" s="3" t="s">
        <v>19</v>
      </c>
      <c r="R11" s="3" t="s">
        <v>20</v>
      </c>
      <c r="S11" s="3" t="s">
        <v>21</v>
      </c>
      <c r="T11" s="3"/>
      <c r="U11" s="3" t="s">
        <v>18</v>
      </c>
      <c r="V11" s="3" t="s">
        <v>19</v>
      </c>
      <c r="W11" s="3" t="s">
        <v>20</v>
      </c>
      <c r="X11" s="3" t="s">
        <v>21</v>
      </c>
      <c r="Y11" s="3"/>
      <c r="Z11" s="3" t="s">
        <v>18</v>
      </c>
      <c r="AA11" s="3" t="s">
        <v>19</v>
      </c>
      <c r="AB11" s="3" t="s">
        <v>20</v>
      </c>
      <c r="AC11" s="3" t="s">
        <v>21</v>
      </c>
      <c r="AD11" s="3" t="s">
        <v>22</v>
      </c>
      <c r="AE11"/>
      <c r="AF11"/>
      <c r="AG11"/>
    </row>
    <row r="12" spans="1:33" ht="15">
      <c r="A12" s="5">
        <v>198511</v>
      </c>
      <c r="B12" s="5">
        <v>-50</v>
      </c>
      <c r="C12" s="5">
        <v>-8.5470085470090718E-3</v>
      </c>
      <c r="D12" s="5">
        <v>5.5900000000000004E-3</v>
      </c>
      <c r="E12" s="5">
        <f t="shared" si="0"/>
        <v>-1.4137008547009073E-2</v>
      </c>
      <c r="F12" s="5">
        <v>-2.0832527486666058E-2</v>
      </c>
      <c r="G12" s="5">
        <v>5.7478630364526412E-2</v>
      </c>
      <c r="H12" s="5">
        <v>-3.0942509474232577E-2</v>
      </c>
      <c r="I12" s="5">
        <v>-3.6986634236728613E-2</v>
      </c>
      <c r="J12" s="5">
        <v>4.8839452251039769E-3</v>
      </c>
      <c r="K12" s="5">
        <v>2.3684523183510938E-3</v>
      </c>
      <c r="L12" s="5">
        <v>4.1596670996651465E-3</v>
      </c>
      <c r="M12" s="5">
        <v>-1.4114050957211109E-4</v>
      </c>
      <c r="O12" s="1" t="s">
        <v>14</v>
      </c>
      <c r="P12" s="1">
        <v>1</v>
      </c>
      <c r="Q12" s="1">
        <v>1.2045951695336177E-2</v>
      </c>
      <c r="R12" s="1">
        <v>1.2045951695336177E-2</v>
      </c>
      <c r="S12" s="1">
        <v>1.2378276677329878</v>
      </c>
      <c r="T12" s="1" t="s">
        <v>14</v>
      </c>
      <c r="U12" s="1">
        <v>3</v>
      </c>
      <c r="V12" s="1">
        <v>4.1799426277215002E-2</v>
      </c>
      <c r="W12" s="1">
        <v>1.3933142092405001E-2</v>
      </c>
      <c r="X12" s="1">
        <v>1.4593088105292533</v>
      </c>
      <c r="Y12" s="1" t="s">
        <v>14</v>
      </c>
      <c r="Z12" s="1">
        <v>4</v>
      </c>
      <c r="AA12" s="1">
        <v>0.22498262823493709</v>
      </c>
      <c r="AB12" s="1">
        <v>5.6245657058734272E-2</v>
      </c>
      <c r="AC12" s="1">
        <v>8.8010902144651073</v>
      </c>
      <c r="AD12" s="1">
        <v>1.4474648064493597E-5</v>
      </c>
      <c r="AE12"/>
      <c r="AF12"/>
      <c r="AG12"/>
    </row>
    <row r="13" spans="1:33" ht="15">
      <c r="A13" s="5">
        <v>198512</v>
      </c>
      <c r="B13" s="5">
        <v>-49</v>
      </c>
      <c r="C13" s="5">
        <v>5.9546879452835544E-2</v>
      </c>
      <c r="D13" s="5">
        <v>5.4850000000000003E-3</v>
      </c>
      <c r="E13" s="5">
        <f t="shared" si="0"/>
        <v>5.406187945283554E-2</v>
      </c>
      <c r="F13" s="5">
        <v>3.5391289781081858E-2</v>
      </c>
      <c r="G13" s="5">
        <v>-2.9590948294773448E-2</v>
      </c>
      <c r="H13" s="5">
        <v>-2.5641897955956039E-3</v>
      </c>
      <c r="I13" s="5">
        <v>4.1536878624149698E-3</v>
      </c>
      <c r="J13" s="5">
        <v>5.1690605947860135E-3</v>
      </c>
      <c r="K13" s="5">
        <v>2.0456300899356944E-3</v>
      </c>
      <c r="L13" s="5">
        <v>4.0917493532483711E-3</v>
      </c>
      <c r="M13" s="5">
        <v>-9.640271403057901E-5</v>
      </c>
      <c r="O13" s="1" t="s">
        <v>15</v>
      </c>
      <c r="P13" s="1">
        <v>58</v>
      </c>
      <c r="Q13" s="1">
        <v>0.56442848753660879</v>
      </c>
      <c r="R13" s="1">
        <v>9.731525647182911E-3</v>
      </c>
      <c r="S13" s="1"/>
      <c r="T13" s="1" t="s">
        <v>15</v>
      </c>
      <c r="U13" s="1">
        <v>56</v>
      </c>
      <c r="V13" s="1">
        <v>0.53467501295472997</v>
      </c>
      <c r="W13" s="1">
        <v>9.5477680884773208E-3</v>
      </c>
      <c r="X13" s="1"/>
      <c r="Y13" s="1" t="s">
        <v>15</v>
      </c>
      <c r="Z13" s="1">
        <v>55</v>
      </c>
      <c r="AA13" s="1">
        <v>0.35149181099700788</v>
      </c>
      <c r="AB13" s="1">
        <v>6.3907601999455979E-3</v>
      </c>
      <c r="AC13" s="1"/>
      <c r="AD13" s="1"/>
      <c r="AE13"/>
      <c r="AF13"/>
      <c r="AG13"/>
    </row>
    <row r="14" spans="1:33" ht="15.75" thickBot="1">
      <c r="A14" s="5">
        <v>198601</v>
      </c>
      <c r="B14" s="5">
        <v>-48</v>
      </c>
      <c r="C14" s="5">
        <v>2.4590163934426146E-2</v>
      </c>
      <c r="D14" s="5">
        <v>5.2183333333333326E-3</v>
      </c>
      <c r="E14" s="5">
        <f t="shared" si="0"/>
        <v>1.9371830601092814E-2</v>
      </c>
      <c r="F14" s="5">
        <v>-9.249523737263201E-3</v>
      </c>
      <c r="G14" s="5">
        <v>5.6209756056115841E-2</v>
      </c>
      <c r="H14" s="5">
        <v>6.5998499898032746E-3</v>
      </c>
      <c r="I14" s="5">
        <v>-3.7081491873330111E-2</v>
      </c>
      <c r="J14" s="5">
        <v>5.0355551843040761E-3</v>
      </c>
      <c r="K14" s="5">
        <v>2.5872713495974958E-3</v>
      </c>
      <c r="L14" s="5">
        <v>4.1168303596139204E-3</v>
      </c>
      <c r="M14" s="5">
        <v>-4.7769229299242984E-4</v>
      </c>
      <c r="O14" s="2" t="s">
        <v>16</v>
      </c>
      <c r="P14" s="2">
        <v>59</v>
      </c>
      <c r="Q14" s="2">
        <v>0.57647443923194497</v>
      </c>
      <c r="R14" s="2"/>
      <c r="S14" s="2"/>
      <c r="T14" s="2" t="s">
        <v>16</v>
      </c>
      <c r="U14" s="2">
        <v>59</v>
      </c>
      <c r="V14" s="2">
        <v>0.57647443923194497</v>
      </c>
      <c r="W14" s="2"/>
      <c r="X14" s="2"/>
      <c r="Y14" s="2" t="s">
        <v>16</v>
      </c>
      <c r="Z14" s="2">
        <v>59</v>
      </c>
      <c r="AA14" s="2">
        <v>0.57647443923194497</v>
      </c>
      <c r="AB14" s="2"/>
      <c r="AC14" s="2"/>
      <c r="AD14" s="2"/>
      <c r="AE14"/>
      <c r="AF14"/>
      <c r="AG14"/>
    </row>
    <row r="15" spans="1:33" ht="15.75" thickBot="1">
      <c r="A15" s="5">
        <v>198602</v>
      </c>
      <c r="B15" s="5">
        <v>-47</v>
      </c>
      <c r="C15" s="5">
        <v>-6.4000000000000168E-2</v>
      </c>
      <c r="D15" s="5">
        <v>5.0000000000000001E-3</v>
      </c>
      <c r="E15" s="5">
        <f t="shared" si="0"/>
        <v>-6.9000000000000172E-2</v>
      </c>
      <c r="F15" s="5">
        <v>4.0583173634779729E-2</v>
      </c>
      <c r="G15" s="5">
        <v>1.6688974125158382E-2</v>
      </c>
      <c r="H15" s="5">
        <v>5.4399753224763023E-2</v>
      </c>
      <c r="I15" s="5">
        <v>0.11493689244782355</v>
      </c>
      <c r="J15" s="5">
        <v>5.3616801242166966E-3</v>
      </c>
      <c r="K15" s="5">
        <v>2.7268921691575047E-3</v>
      </c>
      <c r="L15" s="5">
        <v>4.6146810810510407E-3</v>
      </c>
      <c r="M15" s="5">
        <v>7.0000755130161091E-4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">
      <c r="A16" s="5">
        <v>198603</v>
      </c>
      <c r="B16" s="5">
        <v>-46</v>
      </c>
      <c r="C16" s="5">
        <v>0.12820512820512775</v>
      </c>
      <c r="D16" s="5">
        <v>4.8149999999999998E-3</v>
      </c>
      <c r="E16" s="5">
        <f t="shared" si="0"/>
        <v>0.12339012820512775</v>
      </c>
      <c r="F16" s="5">
        <v>0.15283340365022458</v>
      </c>
      <c r="G16" s="5">
        <v>-0.14609772855493366</v>
      </c>
      <c r="H16" s="5">
        <v>6.6622242366124896E-3</v>
      </c>
      <c r="I16" s="5">
        <v>4.0768668257750461E-2</v>
      </c>
      <c r="J16" s="5">
        <v>6.7023321562713137E-3</v>
      </c>
      <c r="K16" s="5">
        <v>1.2678272600977875E-3</v>
      </c>
      <c r="L16" s="5">
        <v>4.6347550335565446E-3</v>
      </c>
      <c r="M16" s="5">
        <v>1.1047414978313972E-3</v>
      </c>
      <c r="O16" s="3"/>
      <c r="P16" s="3" t="s">
        <v>23</v>
      </c>
      <c r="Q16" s="3" t="s">
        <v>11</v>
      </c>
      <c r="R16" s="3" t="s">
        <v>24</v>
      </c>
      <c r="S16" s="3" t="s">
        <v>25</v>
      </c>
      <c r="T16" s="3"/>
      <c r="U16" s="3" t="s">
        <v>23</v>
      </c>
      <c r="V16" s="3" t="s">
        <v>11</v>
      </c>
      <c r="W16" s="3" t="s">
        <v>24</v>
      </c>
      <c r="X16" s="3" t="s">
        <v>25</v>
      </c>
      <c r="Y16" s="3"/>
      <c r="Z16" s="3" t="s">
        <v>23</v>
      </c>
      <c r="AA16" s="3" t="s">
        <v>11</v>
      </c>
      <c r="AB16" s="3" t="s">
        <v>24</v>
      </c>
      <c r="AC16" s="3" t="s">
        <v>25</v>
      </c>
      <c r="AD16" s="3" t="s">
        <v>26</v>
      </c>
      <c r="AE16" s="3" t="s">
        <v>27</v>
      </c>
      <c r="AF16" s="3" t="s">
        <v>28</v>
      </c>
      <c r="AG16" s="3" t="s">
        <v>29</v>
      </c>
    </row>
    <row r="17" spans="1:33" ht="15">
      <c r="A17" s="5">
        <v>198604</v>
      </c>
      <c r="B17" s="5">
        <v>-45</v>
      </c>
      <c r="C17" s="5">
        <v>0.25757575757575757</v>
      </c>
      <c r="D17" s="5">
        <v>4.2499999999999994E-3</v>
      </c>
      <c r="E17" s="5">
        <f t="shared" si="0"/>
        <v>0.25332575757575759</v>
      </c>
      <c r="F17" s="5">
        <v>-1.351631753566148E-2</v>
      </c>
      <c r="G17" s="5">
        <v>5.9262546518780324E-2</v>
      </c>
      <c r="H17" s="5">
        <v>-3.2655892698949755E-3</v>
      </c>
      <c r="I17" s="5">
        <v>-4.1539243835162165E-2</v>
      </c>
      <c r="J17" s="5">
        <v>6.5201821590466936E-3</v>
      </c>
      <c r="K17" s="5">
        <v>1.830882786881113E-3</v>
      </c>
      <c r="L17" s="5">
        <v>4.5580526616783752E-3</v>
      </c>
      <c r="M17" s="5">
        <v>6.7830164450146172E-4</v>
      </c>
      <c r="O17" s="1" t="s">
        <v>17</v>
      </c>
      <c r="P17" s="8">
        <v>1.1058408906020509E-2</v>
      </c>
      <c r="Q17" s="1">
        <v>1.3385589471298545E-2</v>
      </c>
      <c r="R17" s="12">
        <v>0.82614284038308594</v>
      </c>
      <c r="S17" s="1">
        <v>0.41210862654045044</v>
      </c>
      <c r="T17" s="1" t="s">
        <v>17</v>
      </c>
      <c r="U17" s="8">
        <v>1.2466302527513387E-2</v>
      </c>
      <c r="V17" s="1">
        <v>1.4991014995722474E-2</v>
      </c>
      <c r="W17" s="12">
        <v>0.83158495479262173</v>
      </c>
      <c r="X17" s="1">
        <v>0.40917523278149681</v>
      </c>
      <c r="Y17" s="1" t="s">
        <v>17</v>
      </c>
      <c r="Z17" s="8">
        <v>9.8575570699767634E-3</v>
      </c>
      <c r="AA17" s="1">
        <v>1.2274359642066201E-2</v>
      </c>
      <c r="AB17" s="12">
        <v>0.80310153502373627</v>
      </c>
      <c r="AC17" s="1">
        <v>0.42537314695391293</v>
      </c>
      <c r="AD17" s="1">
        <v>-1.4740809338920829E-2</v>
      </c>
      <c r="AE17" s="1">
        <v>3.4455923478874356E-2</v>
      </c>
      <c r="AF17" s="1">
        <v>-1.4740809338920829E-2</v>
      </c>
      <c r="AG17" s="1">
        <v>3.4455923478874356E-2</v>
      </c>
    </row>
    <row r="18" spans="1:33" ht="15.75" thickBot="1">
      <c r="A18" s="5">
        <v>198605</v>
      </c>
      <c r="B18" s="5">
        <v>-44</v>
      </c>
      <c r="C18" s="5">
        <v>-6.0240963855421326E-2</v>
      </c>
      <c r="D18" s="5">
        <v>4.2499999999999994E-3</v>
      </c>
      <c r="E18" s="5">
        <f t="shared" si="0"/>
        <v>-6.4490963855421329E-2</v>
      </c>
      <c r="F18" s="5">
        <v>3.6306133409419655E-2</v>
      </c>
      <c r="G18" s="5">
        <v>2.7005459596875205E-2</v>
      </c>
      <c r="H18" s="5">
        <v>5.6356134459239378E-3</v>
      </c>
      <c r="I18" s="5">
        <v>7.1250871810781463E-2</v>
      </c>
      <c r="J18" s="5">
        <v>6.7861281523535957E-3</v>
      </c>
      <c r="K18" s="5">
        <v>2.0729460254387483E-3</v>
      </c>
      <c r="L18" s="5">
        <v>4.5684138230653515E-3</v>
      </c>
      <c r="M18" s="5">
        <v>1.3770399629794816E-3</v>
      </c>
      <c r="O18" s="2" t="s">
        <v>2</v>
      </c>
      <c r="P18" s="9">
        <v>0.30023621056693744</v>
      </c>
      <c r="Q18" s="2">
        <v>0.26985655827843025</v>
      </c>
      <c r="R18" s="13">
        <v>1.1125770390103409</v>
      </c>
      <c r="S18" s="2">
        <v>0.27048027411551179</v>
      </c>
      <c r="T18" s="1" t="s">
        <v>2</v>
      </c>
      <c r="U18" s="8">
        <v>9.7151615972075014E-2</v>
      </c>
      <c r="V18" s="1">
        <v>0.3271194477584865</v>
      </c>
      <c r="W18" s="12">
        <v>0.29699125697901768</v>
      </c>
      <c r="X18" s="1">
        <v>0.76757202302587768</v>
      </c>
      <c r="Y18" s="1" t="s">
        <v>2</v>
      </c>
      <c r="Z18" s="8">
        <v>0.45289986907694951</v>
      </c>
      <c r="AA18" s="1">
        <v>0.27575354089971799</v>
      </c>
      <c r="AB18" s="12">
        <v>1.6424081721643369</v>
      </c>
      <c r="AC18" s="1">
        <v>0.10621147783773598</v>
      </c>
      <c r="AD18" s="1">
        <v>-9.9722576036640309E-2</v>
      </c>
      <c r="AE18" s="1">
        <v>1.0055223141905394</v>
      </c>
      <c r="AF18" s="1">
        <v>-9.9722576036640309E-2</v>
      </c>
      <c r="AG18" s="1">
        <v>1.0055223141905394</v>
      </c>
    </row>
    <row r="19" spans="1:33" ht="15">
      <c r="A19" s="5">
        <v>198606</v>
      </c>
      <c r="B19" s="5">
        <v>-43</v>
      </c>
      <c r="C19" s="5">
        <v>-4.7371391711004129E-4</v>
      </c>
      <c r="D19" s="5">
        <v>4.2499999999999994E-3</v>
      </c>
      <c r="E19" s="5">
        <f t="shared" si="0"/>
        <v>-4.7237139171100407E-3</v>
      </c>
      <c r="F19" s="5">
        <v>4.0221785914529407E-2</v>
      </c>
      <c r="G19" s="5">
        <v>2.8558359246557068E-2</v>
      </c>
      <c r="H19" s="5">
        <v>3.4218801387579059E-2</v>
      </c>
      <c r="I19" s="5">
        <v>3.2137630203652769E-2</v>
      </c>
      <c r="J19" s="5">
        <v>7.0820189290100189E-3</v>
      </c>
      <c r="K19" s="5">
        <v>2.325188056116066E-3</v>
      </c>
      <c r="L19" s="5">
        <v>4.8507984665369106E-3</v>
      </c>
      <c r="M19" s="5">
        <v>1.6786143771037293E-3</v>
      </c>
      <c r="O19"/>
      <c r="P19"/>
      <c r="Q19"/>
      <c r="R19"/>
      <c r="S19"/>
      <c r="T19" s="1" t="s">
        <v>3</v>
      </c>
      <c r="U19" s="8">
        <v>-0.43529843542733615</v>
      </c>
      <c r="V19" s="1">
        <v>0.29661628877003177</v>
      </c>
      <c r="W19" s="12">
        <v>-1.4675473057544235</v>
      </c>
      <c r="X19" s="1">
        <v>0.14782152190370043</v>
      </c>
      <c r="Y19" s="1" t="s">
        <v>3</v>
      </c>
      <c r="Z19" s="8">
        <v>-0.84666079783305892</v>
      </c>
      <c r="AA19" s="1">
        <v>0.25454560511877866</v>
      </c>
      <c r="AB19" s="12">
        <v>-3.32616545250499</v>
      </c>
      <c r="AC19" s="1">
        <v>1.5733683982387891E-3</v>
      </c>
      <c r="AD19" s="1">
        <v>-1.356781589880526</v>
      </c>
      <c r="AE19" s="1">
        <v>-0.33654000578559173</v>
      </c>
      <c r="AF19" s="1">
        <v>-1.356781589880526</v>
      </c>
      <c r="AG19" s="1">
        <v>-0.33654000578559173</v>
      </c>
    </row>
    <row r="20" spans="1:33" ht="15.75" thickBot="1">
      <c r="A20" s="5">
        <v>198607</v>
      </c>
      <c r="B20" s="5">
        <v>-42</v>
      </c>
      <c r="C20" s="5">
        <v>-0.16774193548387117</v>
      </c>
      <c r="D20" s="5">
        <v>4.4408333333333331E-3</v>
      </c>
      <c r="E20" s="5">
        <f t="shared" si="0"/>
        <v>-0.17218276881720451</v>
      </c>
      <c r="F20" s="5">
        <v>4.4410728015417282E-2</v>
      </c>
      <c r="G20" s="5">
        <v>-0.11023055863019396</v>
      </c>
      <c r="H20" s="5">
        <v>4.2918966017118407E-2</v>
      </c>
      <c r="I20" s="5">
        <v>8.066959865836365E-2</v>
      </c>
      <c r="J20" s="5">
        <v>7.4094637455574507E-3</v>
      </c>
      <c r="K20" s="5">
        <v>1.2633413892640844E-3</v>
      </c>
      <c r="L20" s="5">
        <v>5.2099321226744726E-3</v>
      </c>
      <c r="M20" s="5">
        <v>2.4455171371159617E-3</v>
      </c>
      <c r="O20"/>
      <c r="P20"/>
      <c r="Q20"/>
      <c r="R20"/>
      <c r="S20"/>
      <c r="T20" s="2" t="s">
        <v>4</v>
      </c>
      <c r="U20" s="9">
        <v>0.28266698447824201</v>
      </c>
      <c r="V20" s="2">
        <v>0.36672259363638388</v>
      </c>
      <c r="W20" s="13">
        <v>0.7707923901697602</v>
      </c>
      <c r="X20" s="2">
        <v>0.44406996689425304</v>
      </c>
      <c r="Y20" s="1" t="s">
        <v>4</v>
      </c>
      <c r="Z20" s="8">
        <v>0.56131027356436691</v>
      </c>
      <c r="AA20" s="1">
        <v>0.30450947810096818</v>
      </c>
      <c r="AB20" s="12">
        <v>1.8433261160371817</v>
      </c>
      <c r="AC20" s="1">
        <v>7.0672163172153635E-2</v>
      </c>
      <c r="AD20" s="1">
        <v>-4.8940357485978692E-2</v>
      </c>
      <c r="AE20" s="1">
        <v>1.1715609046147124</v>
      </c>
      <c r="AF20" s="1">
        <v>-4.8940357485978692E-2</v>
      </c>
      <c r="AG20" s="1">
        <v>1.1715609046147124</v>
      </c>
    </row>
    <row r="21" spans="1:33" ht="15.75" thickBot="1">
      <c r="A21" s="5">
        <v>198608</v>
      </c>
      <c r="B21" s="5">
        <v>-41</v>
      </c>
      <c r="C21" s="5">
        <v>0.22480620155038711</v>
      </c>
      <c r="D21" s="5">
        <v>4.4408333333333331E-3</v>
      </c>
      <c r="E21" s="5">
        <f t="shared" si="0"/>
        <v>0.22036536821705377</v>
      </c>
      <c r="F21" s="5">
        <v>7.367222574011284E-2</v>
      </c>
      <c r="G21" s="5">
        <v>-0.12168458001682249</v>
      </c>
      <c r="H21" s="5">
        <v>-2.4042769334355826E-2</v>
      </c>
      <c r="I21" s="5">
        <v>-5.1463556493767833E-3</v>
      </c>
      <c r="J21" s="5">
        <v>7.9856616759448884E-3</v>
      </c>
      <c r="K21" s="5">
        <v>1.1429539481467717E-4</v>
      </c>
      <c r="L21" s="5">
        <v>4.9365423894311986E-3</v>
      </c>
      <c r="M21" s="5">
        <v>2.3725183603227622E-3</v>
      </c>
      <c r="O21"/>
      <c r="P21"/>
      <c r="Q21"/>
      <c r="R21"/>
      <c r="S21"/>
      <c r="T21"/>
      <c r="U21"/>
      <c r="V21"/>
      <c r="W21"/>
      <c r="X21"/>
      <c r="Y21" s="2" t="s">
        <v>5</v>
      </c>
      <c r="Z21" s="9">
        <v>-1.3416717897016743</v>
      </c>
      <c r="AA21" s="2">
        <v>0.25059922652786498</v>
      </c>
      <c r="AB21" s="13">
        <v>-5.353854472302169</v>
      </c>
      <c r="AC21" s="2">
        <v>1.7337770183025241E-6</v>
      </c>
      <c r="AD21" s="2">
        <v>-1.8438838623211371</v>
      </c>
      <c r="AE21" s="2">
        <v>-0.83945971708221168</v>
      </c>
      <c r="AF21" s="2">
        <v>-1.8438838623211371</v>
      </c>
      <c r="AG21" s="2">
        <v>-0.83945971708221168</v>
      </c>
    </row>
    <row r="22" spans="1:33" ht="15">
      <c r="A22" s="5">
        <v>198609</v>
      </c>
      <c r="B22" s="5">
        <v>-40</v>
      </c>
      <c r="C22" s="5">
        <v>0.27848101265822756</v>
      </c>
      <c r="D22" s="5">
        <v>4.3766666666666667E-3</v>
      </c>
      <c r="E22" s="5">
        <f t="shared" si="0"/>
        <v>0.27410434599156092</v>
      </c>
      <c r="F22" s="5">
        <v>-2.3109363103482179E-2</v>
      </c>
      <c r="G22" s="5">
        <v>-9.3259936458629386E-2</v>
      </c>
      <c r="H22" s="5">
        <v>2.8030819172890284E-2</v>
      </c>
      <c r="I22" s="5">
        <v>-7.9539782616754786E-3</v>
      </c>
      <c r="J22" s="5">
        <v>7.717601117501552E-3</v>
      </c>
      <c r="K22" s="5">
        <v>-7.5028082605054565E-4</v>
      </c>
      <c r="L22" s="5">
        <v>5.1503782855743382E-3</v>
      </c>
      <c r="M22" s="5">
        <v>2.2741707734465883E-3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5">
      <c r="A23" s="5">
        <v>198610</v>
      </c>
      <c r="B23" s="5">
        <v>-39</v>
      </c>
      <c r="C23" s="5">
        <v>-5.445544554455406E-2</v>
      </c>
      <c r="D23" s="5">
        <v>4.6391666666666673E-3</v>
      </c>
      <c r="E23" s="5">
        <f t="shared" si="0"/>
        <v>-5.9094612211220726E-2</v>
      </c>
      <c r="F23" s="5">
        <v>-7.4992733836728845E-2</v>
      </c>
      <c r="G23" s="5">
        <v>6.6869466586817028E-2</v>
      </c>
      <c r="H23" s="5">
        <v>7.4756831227729388E-3</v>
      </c>
      <c r="I23" s="5">
        <v>-7.2217743914908025E-2</v>
      </c>
      <c r="J23" s="5">
        <v>7.0106751777218044E-3</v>
      </c>
      <c r="K23" s="5">
        <v>-1.2991617088662293E-4</v>
      </c>
      <c r="L23" s="5">
        <v>5.1717113574752428E-3</v>
      </c>
      <c r="M23" s="5">
        <v>1.5714168612922996E-3</v>
      </c>
      <c r="AA23"/>
      <c r="AB23"/>
      <c r="AC23"/>
      <c r="AD23"/>
      <c r="AE23"/>
      <c r="AF23"/>
      <c r="AG23"/>
    </row>
    <row r="24" spans="1:33" ht="15">
      <c r="A24" s="5">
        <v>198611</v>
      </c>
      <c r="B24" s="5">
        <v>-38</v>
      </c>
      <c r="C24" s="5">
        <v>3.6649214659685958E-2</v>
      </c>
      <c r="D24" s="5">
        <v>4.629166666666666E-3</v>
      </c>
      <c r="E24" s="5">
        <f t="shared" si="0"/>
        <v>3.2020047993019295E-2</v>
      </c>
      <c r="F24" s="5">
        <v>6.6038943331345717E-2</v>
      </c>
      <c r="G24" s="5">
        <v>2.0949952551089532E-2</v>
      </c>
      <c r="H24" s="5">
        <v>-2.6030918846788535E-2</v>
      </c>
      <c r="I24" s="5">
        <v>5.5577666988103597E-2</v>
      </c>
      <c r="J24" s="5">
        <v>7.5109147383457357E-3</v>
      </c>
      <c r="K24" s="5">
        <v>6.1718999313160278E-5</v>
      </c>
      <c r="L24" s="5">
        <v>4.8880510828910265E-3</v>
      </c>
      <c r="M24" s="5">
        <v>2.0761481708886668E-3</v>
      </c>
      <c r="O24" s="5" t="s">
        <v>1</v>
      </c>
      <c r="P24" s="5">
        <v>5.0791666666666667E-3</v>
      </c>
      <c r="T24" s="5" t="s">
        <v>1</v>
      </c>
      <c r="U24" s="5">
        <v>5.0791666666666667E-3</v>
      </c>
      <c r="Y24" s="5" t="s">
        <v>1</v>
      </c>
      <c r="Z24" s="5">
        <v>5.0791666666666667E-3</v>
      </c>
      <c r="AA24"/>
      <c r="AB24"/>
      <c r="AC24"/>
      <c r="AD24"/>
      <c r="AE24"/>
      <c r="AF24"/>
      <c r="AG24"/>
    </row>
    <row r="25" spans="1:33">
      <c r="A25" s="5">
        <v>198612</v>
      </c>
      <c r="B25" s="5">
        <v>-37</v>
      </c>
      <c r="C25" s="5">
        <v>0.11490978157644904</v>
      </c>
      <c r="D25" s="5">
        <v>4.5449999999999996E-3</v>
      </c>
      <c r="E25" s="5">
        <f t="shared" si="0"/>
        <v>0.11036478157644905</v>
      </c>
      <c r="F25" s="5">
        <v>2.788893405504328E-2</v>
      </c>
      <c r="G25" s="5">
        <v>-5.6890970204992411E-2</v>
      </c>
      <c r="H25" s="5">
        <v>5.6156143096432153E-3</v>
      </c>
      <c r="I25" s="5">
        <v>3.3097837884846847E-2</v>
      </c>
      <c r="J25" s="5">
        <v>7.6821585981499164E-3</v>
      </c>
      <c r="K25" s="5">
        <v>-4.5136829081571879E-4</v>
      </c>
      <c r="L25" s="5">
        <v>4.8946057065554606E-3</v>
      </c>
      <c r="M25" s="5">
        <v>2.3633860386105018E-3</v>
      </c>
      <c r="O25" s="5" t="s">
        <v>34</v>
      </c>
      <c r="P25" s="5">
        <v>8.9303808314421043E-3</v>
      </c>
      <c r="T25" s="5" t="s">
        <v>34</v>
      </c>
      <c r="U25" s="5">
        <v>8.9303808314421043E-3</v>
      </c>
      <c r="Y25" s="5" t="s">
        <v>34</v>
      </c>
      <c r="Z25" s="5">
        <v>8.9303808314421043E-3</v>
      </c>
    </row>
    <row r="26" spans="1:33">
      <c r="A26" s="5">
        <v>198701</v>
      </c>
      <c r="B26" s="5">
        <v>-36</v>
      </c>
      <c r="C26" s="5">
        <v>-0.14545454545454539</v>
      </c>
      <c r="D26" s="5">
        <v>4.4800000000000005E-3</v>
      </c>
      <c r="E26" s="5">
        <f t="shared" si="0"/>
        <v>-0.1499345454545454</v>
      </c>
      <c r="F26" s="5">
        <v>0.1210808681711147</v>
      </c>
      <c r="G26" s="5">
        <v>-5.5988579704654123E-2</v>
      </c>
      <c r="H26" s="5">
        <v>-8.2970891152156709E-2</v>
      </c>
      <c r="I26" s="5">
        <v>3.7740082683904219E-2</v>
      </c>
      <c r="J26" s="5">
        <v>8.6271478445912892E-3</v>
      </c>
      <c r="K26" s="5">
        <v>-9.472362498678474E-4</v>
      </c>
      <c r="L26" s="5">
        <v>4.1100923417455304E-3</v>
      </c>
      <c r="M26" s="5">
        <v>2.6879428885673248E-3</v>
      </c>
      <c r="T26" s="5" t="s">
        <v>35</v>
      </c>
      <c r="U26" s="5">
        <v>2.4839999047935207E-3</v>
      </c>
      <c r="Y26" s="5" t="s">
        <v>35</v>
      </c>
      <c r="Z26" s="5">
        <v>2.4839999047935207E-3</v>
      </c>
    </row>
    <row r="27" spans="1:33">
      <c r="A27" s="5">
        <v>198702</v>
      </c>
      <c r="B27" s="5">
        <v>-35</v>
      </c>
      <c r="C27" s="5">
        <v>-5.8510638297872286E-2</v>
      </c>
      <c r="D27" s="5">
        <v>4.2925000000000003E-3</v>
      </c>
      <c r="E27" s="5">
        <f t="shared" si="0"/>
        <v>-6.2803138297872291E-2</v>
      </c>
      <c r="F27" s="5">
        <v>8.7072390636760144E-3</v>
      </c>
      <c r="G27" s="5">
        <v>-1.1617247450160626E-3</v>
      </c>
      <c r="H27" s="5">
        <v>-1.9008151520005989E-3</v>
      </c>
      <c r="I27" s="5">
        <v>-2.3296160860441988E-2</v>
      </c>
      <c r="J27" s="5">
        <v>8.627809755492816E-3</v>
      </c>
      <c r="K27" s="5">
        <v>-9.4913437814349538E-4</v>
      </c>
      <c r="L27" s="5">
        <v>4.0568984701194587E-3</v>
      </c>
      <c r="M27" s="5">
        <v>2.4517237635763309E-3</v>
      </c>
      <c r="T27" s="5" t="s">
        <v>36</v>
      </c>
      <c r="U27" s="5">
        <v>6.0313143168975224E-3</v>
      </c>
      <c r="Y27" s="5" t="s">
        <v>36</v>
      </c>
      <c r="Z27" s="5">
        <v>6.0313143168975224E-3</v>
      </c>
    </row>
    <row r="28" spans="1:33">
      <c r="A28" s="5">
        <v>198703</v>
      </c>
      <c r="B28" s="5">
        <v>-34</v>
      </c>
      <c r="C28" s="5">
        <v>-0.10734463276836148</v>
      </c>
      <c r="D28" s="5">
        <v>4.2291666666666667E-3</v>
      </c>
      <c r="E28" s="5">
        <f t="shared" si="0"/>
        <v>-0.11157379943502815</v>
      </c>
      <c r="F28" s="5">
        <v>3.6693203771627415E-2</v>
      </c>
      <c r="G28" s="5">
        <v>-1.4713267339576147E-2</v>
      </c>
      <c r="H28" s="5">
        <v>-2.7156139077855586E-2</v>
      </c>
      <c r="I28" s="5">
        <v>6.1818318369578205E-2</v>
      </c>
      <c r="J28" s="5">
        <v>8.8578539687398216E-3</v>
      </c>
      <c r="K28" s="5">
        <v>-1.0698723865771151E-3</v>
      </c>
      <c r="L28" s="5">
        <v>3.7830998951372216E-3</v>
      </c>
      <c r="M28" s="5">
        <v>2.9865579492159874E-3</v>
      </c>
      <c r="Y28" s="5" t="s">
        <v>37</v>
      </c>
      <c r="Z28" s="5">
        <v>1.1101966984580836E-3</v>
      </c>
    </row>
    <row r="29" spans="1:33">
      <c r="A29" s="5">
        <v>198704</v>
      </c>
      <c r="B29" s="5">
        <v>-33</v>
      </c>
      <c r="C29" s="5">
        <v>6.3291139240506888E-2</v>
      </c>
      <c r="D29" s="5">
        <v>3.9466666666666669E-3</v>
      </c>
      <c r="E29" s="5">
        <f t="shared" si="0"/>
        <v>5.9344472573840221E-2</v>
      </c>
      <c r="F29" s="5">
        <v>0.10125545534961017</v>
      </c>
      <c r="G29" s="5">
        <v>-8.1744092397956519E-2</v>
      </c>
      <c r="H29" s="5">
        <v>7.6907576051903339E-3</v>
      </c>
      <c r="I29" s="5">
        <v>7.3623152066138009E-2</v>
      </c>
      <c r="J29" s="5">
        <v>9.6090539799664077E-3</v>
      </c>
      <c r="K29" s="5">
        <v>-1.7713873431978056E-3</v>
      </c>
      <c r="L29" s="5">
        <v>3.8170795273985529E-3</v>
      </c>
      <c r="M29" s="5">
        <v>3.6172418252599339E-3</v>
      </c>
    </row>
    <row r="30" spans="1:33">
      <c r="A30" s="5">
        <v>198705</v>
      </c>
      <c r="B30" s="5">
        <v>-32</v>
      </c>
      <c r="C30" s="5">
        <v>8.9285714285714413E-2</v>
      </c>
      <c r="D30" s="5">
        <v>3.4508333333333335E-3</v>
      </c>
      <c r="E30" s="5">
        <f t="shared" si="0"/>
        <v>8.5834880952381079E-2</v>
      </c>
      <c r="F30" s="5">
        <v>2.6303399293413444E-2</v>
      </c>
      <c r="G30" s="5">
        <v>8.7196828761445203E-2</v>
      </c>
      <c r="H30" s="5">
        <v>3.2309104494585815E-2</v>
      </c>
      <c r="I30" s="5">
        <v>-0.11418815384850076</v>
      </c>
      <c r="J30" s="5">
        <v>9.7436857970103364E-3</v>
      </c>
      <c r="K30" s="5">
        <v>-1.0044199629853658E-3</v>
      </c>
      <c r="L30" s="5">
        <v>4.0627004322880984E-3</v>
      </c>
      <c r="M30" s="5">
        <v>2.5747161998284232E-3</v>
      </c>
      <c r="O30" s="15" t="s">
        <v>30</v>
      </c>
      <c r="P30" s="6">
        <f>P24+P18*P25</f>
        <v>7.7603903664184605E-3</v>
      </c>
      <c r="T30" s="15" t="s">
        <v>32</v>
      </c>
      <c r="U30" s="6">
        <f>U24+U18*U25+U19*U26+U20*U27</f>
        <v>6.5703397539269093E-3</v>
      </c>
      <c r="Y30" s="15" t="s">
        <v>33</v>
      </c>
      <c r="Z30" s="6">
        <f>Z24+Z18*Z25+Z19*Z26+Z20*Z27+Z21*Z28</f>
        <v>8.9165487326536529E-3</v>
      </c>
    </row>
    <row r="31" spans="1:33">
      <c r="A31" s="5">
        <v>198706</v>
      </c>
      <c r="B31" s="5">
        <v>-31</v>
      </c>
      <c r="C31" s="5">
        <v>7.1112644051290141E-2</v>
      </c>
      <c r="D31" s="5">
        <v>3.3074999999999997E-3</v>
      </c>
      <c r="E31" s="5">
        <f t="shared" si="0"/>
        <v>6.7805144051290137E-2</v>
      </c>
      <c r="F31" s="5">
        <v>-5.8873606551378188E-2</v>
      </c>
      <c r="G31" s="5">
        <v>8.5818669155670962E-2</v>
      </c>
      <c r="H31" s="5">
        <v>5.2252002128798332E-2</v>
      </c>
      <c r="I31" s="5">
        <v>-0.14905202166884043</v>
      </c>
      <c r="J31" s="5">
        <v>9.1947474582232281E-3</v>
      </c>
      <c r="K31" s="5">
        <v>-2.6234227821052541E-4</v>
      </c>
      <c r="L31" s="5">
        <v>4.4745748057625446E-3</v>
      </c>
      <c r="M31" s="5">
        <v>1.244657095717293E-3</v>
      </c>
      <c r="O31" s="5" t="s">
        <v>31</v>
      </c>
      <c r="P31" s="14">
        <f>P30*12</f>
        <v>9.3124684397021526E-2</v>
      </c>
      <c r="T31" s="5" t="s">
        <v>31</v>
      </c>
      <c r="U31" s="14">
        <f>U30*12</f>
        <v>7.8844077047122915E-2</v>
      </c>
      <c r="Y31" s="5" t="s">
        <v>31</v>
      </c>
      <c r="Z31" s="14">
        <f>Z30*12</f>
        <v>0.10699858479184383</v>
      </c>
    </row>
    <row r="32" spans="1:33">
      <c r="A32" s="5">
        <v>198707</v>
      </c>
      <c r="B32" s="5">
        <v>-30</v>
      </c>
      <c r="C32" s="5">
        <v>7.179487179487154E-2</v>
      </c>
      <c r="D32" s="5">
        <v>3.8883333333333339E-3</v>
      </c>
      <c r="E32" s="5">
        <f t="shared" si="0"/>
        <v>6.7906538461538213E-2</v>
      </c>
      <c r="F32" s="5">
        <v>-1.4514532577459842E-2</v>
      </c>
      <c r="G32" s="5">
        <v>5.9019004695939285E-2</v>
      </c>
      <c r="H32" s="5">
        <v>2.3274038023344368E-2</v>
      </c>
      <c r="I32" s="5">
        <v>-7.109759342382041E-2</v>
      </c>
      <c r="J32" s="5">
        <v>9.0065785690511407E-3</v>
      </c>
      <c r="K32" s="5">
        <v>2.4004201818057468E-4</v>
      </c>
      <c r="L32" s="5">
        <v>4.6338922906573061E-3</v>
      </c>
      <c r="M32" s="5">
        <v>6.1559404772131292E-4</v>
      </c>
    </row>
    <row r="33" spans="1:15">
      <c r="A33" s="5">
        <v>198708</v>
      </c>
      <c r="B33" s="5">
        <v>-29</v>
      </c>
      <c r="C33" s="5">
        <v>-8.1339712918660378E-2</v>
      </c>
      <c r="D33" s="5">
        <v>4.2091666666666666E-3</v>
      </c>
      <c r="E33" s="5">
        <f t="shared" si="0"/>
        <v>-8.5548879585327045E-2</v>
      </c>
      <c r="F33" s="5">
        <v>6.6297052908599607E-2</v>
      </c>
      <c r="G33" s="5">
        <v>2.3933921158500019E-2</v>
      </c>
      <c r="H33" s="5">
        <v>-1.969222383370442E-2</v>
      </c>
      <c r="I33" s="5">
        <v>1.4278938475974119E-3</v>
      </c>
      <c r="J33" s="5">
        <v>9.4576846662129382E-3</v>
      </c>
      <c r="K33" s="5">
        <v>4.3915024625048601E-4</v>
      </c>
      <c r="L33" s="5">
        <v>4.4294711467551071E-3</v>
      </c>
      <c r="M33" s="5">
        <v>6.2259663220300338E-4</v>
      </c>
    </row>
    <row r="34" spans="1:15">
      <c r="A34" s="5">
        <v>198709</v>
      </c>
      <c r="B34" s="5">
        <v>-28</v>
      </c>
      <c r="C34" s="5">
        <v>0.14583333333333326</v>
      </c>
      <c r="D34" s="5">
        <v>4.2716666666666667E-3</v>
      </c>
      <c r="E34" s="5">
        <f t="shared" si="0"/>
        <v>0.14156166666666659</v>
      </c>
      <c r="F34" s="5">
        <v>-2.6534290476279351E-3</v>
      </c>
      <c r="G34" s="5">
        <v>-1.6909532425051048E-3</v>
      </c>
      <c r="H34" s="5">
        <v>6.1526820804242696E-2</v>
      </c>
      <c r="I34" s="5">
        <v>-2.5174510641671106E-2</v>
      </c>
      <c r="J34" s="5">
        <v>9.3630665903235571E-3</v>
      </c>
      <c r="K34" s="5">
        <v>4.2139938384418938E-4</v>
      </c>
      <c r="L34" s="5">
        <v>4.9052823939008368E-3</v>
      </c>
      <c r="M34" s="5">
        <v>4.0210853584510503E-4</v>
      </c>
      <c r="O34" s="5" t="s">
        <v>41</v>
      </c>
    </row>
    <row r="35" spans="1:15">
      <c r="A35" s="5">
        <v>198710</v>
      </c>
      <c r="B35" s="5">
        <v>-27</v>
      </c>
      <c r="C35" s="5">
        <v>-0.16818181818181843</v>
      </c>
      <c r="D35" s="5">
        <v>4.2716666666666667E-3</v>
      </c>
      <c r="E35" s="5">
        <f t="shared" si="0"/>
        <v>-0.17245348484848511</v>
      </c>
      <c r="F35" s="5">
        <v>-9.9019840227793615E-2</v>
      </c>
      <c r="G35" s="5">
        <v>4.5081036124078357E-2</v>
      </c>
      <c r="H35" s="5">
        <v>-4.8016989114160198E-2</v>
      </c>
      <c r="I35" s="5">
        <v>-9.9075562446197113E-4</v>
      </c>
      <c r="J35" s="5">
        <v>8.5228890180900907E-3</v>
      </c>
      <c r="K35" s="5">
        <v>7.9048729078827333E-4</v>
      </c>
      <c r="L35" s="5">
        <v>4.4679082492061171E-3</v>
      </c>
      <c r="M35" s="5">
        <v>3.9030460228318064E-4</v>
      </c>
      <c r="O35" s="5" t="s">
        <v>42</v>
      </c>
    </row>
    <row r="36" spans="1:15">
      <c r="A36" s="5">
        <v>198711</v>
      </c>
      <c r="B36" s="5">
        <v>-26</v>
      </c>
      <c r="C36" s="5">
        <v>-1.639344262295106E-2</v>
      </c>
      <c r="D36" s="5">
        <v>4.2291666666666667E-3</v>
      </c>
      <c r="E36" s="5">
        <f t="shared" si="0"/>
        <v>-2.0622609289617726E-2</v>
      </c>
      <c r="F36" s="5">
        <v>-4.6967913452647191E-2</v>
      </c>
      <c r="G36" s="5">
        <v>1.2435529755577625E-2</v>
      </c>
      <c r="H36" s="5">
        <v>3.1210130282942825E-2</v>
      </c>
      <c r="I36" s="5">
        <v>2.5313768833012722E-2</v>
      </c>
      <c r="J36" s="5">
        <v>8.0960366913921111E-3</v>
      </c>
      <c r="K36" s="5">
        <v>8.8593845853244841E-4</v>
      </c>
      <c r="L36" s="5">
        <v>4.6871067904662549E-3</v>
      </c>
      <c r="M36" s="5">
        <v>5.9974547817166421E-4</v>
      </c>
    </row>
    <row r="37" spans="1:15">
      <c r="A37" s="5">
        <v>198712</v>
      </c>
      <c r="B37" s="5">
        <v>-25</v>
      </c>
      <c r="C37" s="5">
        <v>2.6549088771310236E-2</v>
      </c>
      <c r="D37" s="5">
        <v>4.1666666666666666E-3</v>
      </c>
      <c r="E37" s="5">
        <f t="shared" si="0"/>
        <v>2.2382422104643571E-2</v>
      </c>
      <c r="F37" s="5">
        <v>-7.3067379960966891E-2</v>
      </c>
      <c r="G37" s="5">
        <v>4.280435625658259E-2</v>
      </c>
      <c r="H37" s="5">
        <v>6.3771953661405825E-2</v>
      </c>
      <c r="I37" s="5">
        <v>-2.3373558930574755E-2</v>
      </c>
      <c r="J37" s="5">
        <v>7.4764686253435695E-3</v>
      </c>
      <c r="K37" s="5">
        <v>1.2267386032320429E-3</v>
      </c>
      <c r="L37" s="5">
        <v>5.1674713991730807E-3</v>
      </c>
      <c r="M37" s="5">
        <v>3.9996794143211064E-4</v>
      </c>
    </row>
    <row r="38" spans="1:15">
      <c r="A38" s="5">
        <v>198801</v>
      </c>
      <c r="B38" s="5">
        <v>-24</v>
      </c>
      <c r="C38" s="5">
        <v>3.2608695652173392E-2</v>
      </c>
      <c r="D38" s="5">
        <v>4.208333333333333E-3</v>
      </c>
      <c r="E38" s="5">
        <f t="shared" si="0"/>
        <v>2.8400362318840057E-2</v>
      </c>
      <c r="F38" s="5">
        <v>0.10993150912714181</v>
      </c>
      <c r="G38" s="5">
        <v>1.3645081013969149E-2</v>
      </c>
      <c r="H38" s="5">
        <v>-2.2142930604940762E-2</v>
      </c>
      <c r="I38" s="5">
        <v>8.1651792193062483E-4</v>
      </c>
      <c r="J38" s="5">
        <v>8.2526431745996165E-3</v>
      </c>
      <c r="K38" s="5">
        <v>1.3268865258992777E-3</v>
      </c>
      <c r="L38" s="5">
        <v>4.9472262217205498E-3</v>
      </c>
      <c r="M38" s="5">
        <v>4.0341050325441241E-4</v>
      </c>
    </row>
    <row r="39" spans="1:15">
      <c r="A39" s="5">
        <v>198802</v>
      </c>
      <c r="B39" s="5">
        <v>-23</v>
      </c>
      <c r="C39" s="5">
        <v>0.15263157894736823</v>
      </c>
      <c r="D39" s="5">
        <v>4.0616666666666666E-3</v>
      </c>
      <c r="E39" s="5">
        <f t="shared" si="0"/>
        <v>0.14856991228070157</v>
      </c>
      <c r="F39" s="5">
        <v>7.0819912154311035E-2</v>
      </c>
      <c r="G39" s="5">
        <v>-6.9699050097182203E-3</v>
      </c>
      <c r="H39" s="5">
        <v>2.799382977806382E-2</v>
      </c>
      <c r="I39" s="5">
        <v>-2.5704450395633835E-2</v>
      </c>
      <c r="J39" s="5">
        <v>8.7230737684320329E-3</v>
      </c>
      <c r="K39" s="5">
        <v>1.2605121936143378E-3</v>
      </c>
      <c r="L39" s="5">
        <v>5.1315990501712956E-3</v>
      </c>
      <c r="M39" s="5">
        <v>1.8941164342745957E-4</v>
      </c>
    </row>
    <row r="40" spans="1:15">
      <c r="A40" s="5">
        <v>198803</v>
      </c>
      <c r="B40" s="5">
        <v>-22</v>
      </c>
      <c r="C40" s="5">
        <v>9.1324200913241782E-2</v>
      </c>
      <c r="D40" s="5">
        <v>4.0000000000000001E-3</v>
      </c>
      <c r="E40" s="5">
        <f t="shared" si="0"/>
        <v>8.7324200913241778E-2</v>
      </c>
      <c r="F40" s="5">
        <v>2.9175900617766769E-2</v>
      </c>
      <c r="G40" s="5">
        <v>-1.8785117035899128E-2</v>
      </c>
      <c r="H40" s="5">
        <v>2.4638036915056734E-2</v>
      </c>
      <c r="I40" s="5">
        <v>1.4687270848405751E-2</v>
      </c>
      <c r="J40" s="5">
        <v>8.8757068046210977E-3</v>
      </c>
      <c r="K40" s="5">
        <v>1.1014198981420086E-3</v>
      </c>
      <c r="L40" s="5">
        <v>5.2864120490989583E-3</v>
      </c>
      <c r="M40" s="5">
        <v>3.0728041745167333E-4</v>
      </c>
    </row>
    <row r="41" spans="1:15">
      <c r="A41" s="5">
        <v>198804</v>
      </c>
      <c r="B41" s="5">
        <v>-21</v>
      </c>
      <c r="C41" s="5">
        <v>1.2552301255229992E-2</v>
      </c>
      <c r="D41" s="5">
        <v>3.9558333333333329E-3</v>
      </c>
      <c r="E41" s="5">
        <f t="shared" si="0"/>
        <v>8.5964679218966597E-3</v>
      </c>
      <c r="F41" s="5">
        <v>1.9844529788656067E-2</v>
      </c>
      <c r="G41" s="5">
        <v>3.4133002910286203E-2</v>
      </c>
      <c r="H41" s="5">
        <v>2.4872137554230175E-2</v>
      </c>
      <c r="I41" s="5">
        <v>2.289222644183108E-2</v>
      </c>
      <c r="J41" s="5">
        <v>8.9569573452435783E-3</v>
      </c>
      <c r="K41" s="5">
        <v>1.3615111029620416E-3</v>
      </c>
      <c r="L41" s="5">
        <v>5.4406303601629829E-3</v>
      </c>
      <c r="M41" s="5">
        <v>4.8941707893860405E-4</v>
      </c>
    </row>
    <row r="42" spans="1:15">
      <c r="A42" s="5">
        <v>198805</v>
      </c>
      <c r="B42" s="5">
        <v>-20</v>
      </c>
      <c r="C42" s="5">
        <v>-7.0247933884297731E-2</v>
      </c>
      <c r="D42" s="5">
        <v>3.8333333333333331E-3</v>
      </c>
      <c r="E42" s="5">
        <f t="shared" si="0"/>
        <v>-7.4081267217631058E-2</v>
      </c>
      <c r="F42" s="5">
        <v>-3.4412774588930148E-2</v>
      </c>
      <c r="G42" s="5">
        <v>9.4081119126869714E-2</v>
      </c>
      <c r="H42" s="5">
        <v>-5.8759349793673608E-3</v>
      </c>
      <c r="I42" s="5">
        <v>2.0044310884522864E-3</v>
      </c>
      <c r="J42" s="5">
        <v>8.6380622574923002E-3</v>
      </c>
      <c r="K42" s="5">
        <v>2.0858830406488204E-3</v>
      </c>
      <c r="L42" s="5">
        <v>5.3522196934479025E-3</v>
      </c>
      <c r="M42" s="5">
        <v>5.0153719101471352E-4</v>
      </c>
    </row>
    <row r="43" spans="1:15">
      <c r="A43" s="5">
        <v>198806</v>
      </c>
      <c r="B43" s="5">
        <v>-19</v>
      </c>
      <c r="C43" s="5">
        <v>3.5880567792461848E-2</v>
      </c>
      <c r="D43" s="5">
        <v>4.2516666666666666E-3</v>
      </c>
      <c r="E43" s="5">
        <f t="shared" si="0"/>
        <v>3.1628901125795181E-2</v>
      </c>
      <c r="F43" s="5">
        <v>1.9041897331259421E-2</v>
      </c>
      <c r="G43" s="5">
        <v>-3.0806205783217799E-2</v>
      </c>
      <c r="H43" s="5">
        <v>3.7847411827113625E-2</v>
      </c>
      <c r="I43" s="5">
        <v>2.9574056421449463E-2</v>
      </c>
      <c r="J43" s="5">
        <v>8.7140026594906012E-3</v>
      </c>
      <c r="K43" s="5">
        <v>1.8309056079056684E-3</v>
      </c>
      <c r="L43" s="5">
        <v>5.6041204076623654E-3</v>
      </c>
      <c r="M43" s="5">
        <v>7.322714706213385E-4</v>
      </c>
    </row>
    <row r="44" spans="1:15">
      <c r="A44" s="5">
        <v>198807</v>
      </c>
      <c r="B44" s="5">
        <v>-18</v>
      </c>
      <c r="C44" s="5">
        <v>0.29310344827586188</v>
      </c>
      <c r="D44" s="5">
        <v>4.1666666666666666E-3</v>
      </c>
      <c r="E44" s="5">
        <f t="shared" si="0"/>
        <v>0.28893678160919523</v>
      </c>
      <c r="F44" s="5">
        <v>2.3291980096233417E-2</v>
      </c>
      <c r="G44" s="5">
        <v>-0.10075957119927145</v>
      </c>
      <c r="H44" s="5">
        <v>4.2757829781791712E-2</v>
      </c>
      <c r="I44" s="5">
        <v>-3.7894399826619331E-4</v>
      </c>
      <c r="J44" s="5">
        <v>8.8196401771481574E-3</v>
      </c>
      <c r="K44" s="5">
        <v>1.041748094004306E-3</v>
      </c>
      <c r="L44" s="5">
        <v>5.8899181720787445E-3</v>
      </c>
      <c r="M44" s="5">
        <v>7.2352174251986176E-4</v>
      </c>
    </row>
    <row r="45" spans="1:15">
      <c r="A45" s="5">
        <v>198808</v>
      </c>
      <c r="B45" s="5">
        <v>-17</v>
      </c>
      <c r="C45" s="5">
        <v>-0.13</v>
      </c>
      <c r="D45" s="5">
        <v>4.2925000000000003E-3</v>
      </c>
      <c r="E45" s="5">
        <f t="shared" si="0"/>
        <v>-0.13429250000000001</v>
      </c>
      <c r="F45" s="5">
        <v>-5.6633374867965498E-2</v>
      </c>
      <c r="G45" s="5">
        <v>3.9246448106357544E-2</v>
      </c>
      <c r="H45" s="5">
        <v>-1.8258895807101421E-2</v>
      </c>
      <c r="I45" s="5">
        <v>2.4516797829866738E-3</v>
      </c>
      <c r="J45" s="5">
        <v>8.3487551768235985E-3</v>
      </c>
      <c r="K45" s="5">
        <v>1.3333870253963154E-3</v>
      </c>
      <c r="L45" s="5">
        <v>5.7055760806346209E-3</v>
      </c>
      <c r="M45" s="5">
        <v>7.3702297721100877E-4</v>
      </c>
    </row>
    <row r="46" spans="1:15">
      <c r="A46" s="5">
        <v>198809</v>
      </c>
      <c r="B46" s="5">
        <v>-16</v>
      </c>
      <c r="C46" s="5">
        <v>-1.1102230246251565E-16</v>
      </c>
      <c r="D46" s="5">
        <v>4.4866666666666674E-3</v>
      </c>
      <c r="E46" s="5">
        <f t="shared" si="0"/>
        <v>-4.4866666666667785E-3</v>
      </c>
      <c r="F46" s="5">
        <v>2.0163479753087356E-3</v>
      </c>
      <c r="G46" s="5">
        <v>-4.0102739144850644E-2</v>
      </c>
      <c r="H46" s="5">
        <v>2.9951310116745566E-3</v>
      </c>
      <c r="I46" s="5">
        <v>3.5791298213669394E-2</v>
      </c>
      <c r="J46" s="5">
        <v>8.3035236968127795E-3</v>
      </c>
      <c r="K46" s="5">
        <v>1.0194769786520204E-3</v>
      </c>
      <c r="L46" s="5">
        <v>5.6850424058697722E-3</v>
      </c>
      <c r="M46" s="5">
        <v>1.0087615449354925E-3</v>
      </c>
    </row>
    <row r="47" spans="1:15">
      <c r="A47" s="5">
        <v>198810</v>
      </c>
      <c r="B47" s="5">
        <v>-15</v>
      </c>
      <c r="C47" s="5">
        <v>-3.8314176245210385E-2</v>
      </c>
      <c r="D47" s="5">
        <v>4.3241666666666663E-3</v>
      </c>
      <c r="E47" s="5">
        <f t="shared" si="0"/>
        <v>-4.2638342911877049E-2</v>
      </c>
      <c r="F47" s="5">
        <v>-1.1221391639818858E-2</v>
      </c>
      <c r="G47" s="5">
        <v>-2.267148666045354E-2</v>
      </c>
      <c r="H47" s="5">
        <v>9.3649253945133869E-3</v>
      </c>
      <c r="I47" s="5">
        <v>4.613283719363015E-2</v>
      </c>
      <c r="J47" s="5">
        <v>8.165049119957234E-3</v>
      </c>
      <c r="K47" s="5">
        <v>8.4134943249333186E-4</v>
      </c>
      <c r="L47" s="5">
        <v>5.7127106990174691E-3</v>
      </c>
      <c r="M47" s="5">
        <v>1.3558698191562205E-3</v>
      </c>
    </row>
    <row r="48" spans="1:15">
      <c r="A48" s="5">
        <v>198811</v>
      </c>
      <c r="B48" s="5">
        <v>-14</v>
      </c>
      <c r="C48" s="5">
        <v>7.9681274900400556E-3</v>
      </c>
      <c r="D48" s="5">
        <v>4.0616666666666666E-3</v>
      </c>
      <c r="E48" s="5">
        <f t="shared" si="0"/>
        <v>3.9064608233733891E-3</v>
      </c>
      <c r="F48" s="5">
        <v>5.3595251368786102E-2</v>
      </c>
      <c r="G48" s="5">
        <v>1.8887027835735412E-2</v>
      </c>
      <c r="H48" s="5">
        <v>-4.746951194784247E-3</v>
      </c>
      <c r="I48" s="5">
        <v>-1.4561583764449833E-2</v>
      </c>
      <c r="J48" s="5">
        <v>8.48498012170955E-3</v>
      </c>
      <c r="K48" s="5">
        <v>9.7601867430857137E-4</v>
      </c>
      <c r="L48" s="5">
        <v>5.634653520705515E-3</v>
      </c>
      <c r="M48" s="5">
        <v>1.2343625398920522E-3</v>
      </c>
    </row>
    <row r="49" spans="1:13">
      <c r="A49" s="5">
        <v>198812</v>
      </c>
      <c r="B49" s="5">
        <v>-13</v>
      </c>
      <c r="C49" s="5">
        <v>5.7721570404162481E-2</v>
      </c>
      <c r="D49" s="5">
        <v>4.009166666666667E-3</v>
      </c>
      <c r="E49" s="5">
        <f t="shared" si="0"/>
        <v>5.3712403737495813E-2</v>
      </c>
      <c r="F49" s="5">
        <v>2.506106276108561E-2</v>
      </c>
      <c r="G49" s="5">
        <v>-3.4525925032944473E-2</v>
      </c>
      <c r="H49" s="5">
        <v>4.0644653342414704E-2</v>
      </c>
      <c r="I49" s="5">
        <v>-2.2057153673147513E-2</v>
      </c>
      <c r="J49" s="5">
        <v>8.6008967835233697E-3</v>
      </c>
      <c r="K49" s="5">
        <v>7.1304131351410441E-4</v>
      </c>
      <c r="L49" s="5">
        <v>5.8939868527181759E-3</v>
      </c>
      <c r="M49" s="5">
        <v>1.0579116594902375E-3</v>
      </c>
    </row>
    <row r="50" spans="1:13">
      <c r="A50" s="5">
        <v>198901</v>
      </c>
      <c r="B50" s="5">
        <v>-12</v>
      </c>
      <c r="C50" s="5">
        <v>3.9370078740157854E-2</v>
      </c>
      <c r="D50" s="5">
        <v>4.0399999999999993E-3</v>
      </c>
      <c r="E50" s="5">
        <f t="shared" si="0"/>
        <v>3.5330078740157853E-2</v>
      </c>
      <c r="F50" s="5">
        <v>4.0155507605433266E-2</v>
      </c>
      <c r="G50" s="5">
        <v>6.2071992993196233E-2</v>
      </c>
      <c r="H50" s="5">
        <v>4.2023543747086778E-2</v>
      </c>
      <c r="I50" s="5">
        <v>3.6466887113944142E-2</v>
      </c>
      <c r="J50" s="5">
        <v>8.8200260253421883E-3</v>
      </c>
      <c r="K50" s="5">
        <v>1.1642100758647083E-3</v>
      </c>
      <c r="L50" s="5">
        <v>6.1596453592944155E-3</v>
      </c>
      <c r="M50" s="5">
        <v>1.3241445576440262E-3</v>
      </c>
    </row>
    <row r="51" spans="1:13">
      <c r="A51" s="5">
        <v>198902</v>
      </c>
      <c r="B51" s="5">
        <v>-11</v>
      </c>
      <c r="C51" s="5">
        <v>-3.4090909090909061E-2</v>
      </c>
      <c r="D51" s="5">
        <v>4.1666666666666666E-3</v>
      </c>
      <c r="E51" s="5">
        <f t="shared" si="0"/>
        <v>-3.8257575757575726E-2</v>
      </c>
      <c r="F51" s="5">
        <v>-1.4401976659427461E-2</v>
      </c>
      <c r="G51" s="5">
        <v>-1.3749262455477505E-2</v>
      </c>
      <c r="H51" s="5">
        <v>5.7600043669367353E-4</v>
      </c>
      <c r="I51" s="5">
        <v>4.9342036923422532E-2</v>
      </c>
      <c r="J51" s="5">
        <v>8.6598742826886031E-3</v>
      </c>
      <c r="K51" s="5">
        <v>1.0553526121322835E-3</v>
      </c>
      <c r="L51" s="5">
        <v>6.1188888270126583E-3</v>
      </c>
      <c r="M51" s="5">
        <v>1.6824870379856568E-3</v>
      </c>
    </row>
    <row r="52" spans="1:13">
      <c r="A52" s="5">
        <v>198903</v>
      </c>
      <c r="B52" s="5">
        <v>-10</v>
      </c>
      <c r="C52" s="5">
        <v>-1.176470588235301E-2</v>
      </c>
      <c r="D52" s="5">
        <v>4.1558333333333334E-3</v>
      </c>
      <c r="E52" s="5">
        <f t="shared" si="0"/>
        <v>-1.5920539215686345E-2</v>
      </c>
      <c r="F52" s="5">
        <v>4.4371701745311931E-3</v>
      </c>
      <c r="G52" s="5">
        <v>1.0732007772332476E-2</v>
      </c>
      <c r="H52" s="5">
        <v>9.8244730837775286E-3</v>
      </c>
      <c r="I52" s="5">
        <v>3.3156947327585416E-2</v>
      </c>
      <c r="J52" s="5">
        <v>8.6309516518108132E-3</v>
      </c>
      <c r="K52" s="5">
        <v>1.1254733016989515E-3</v>
      </c>
      <c r="L52" s="5">
        <v>6.1457408868442883E-3</v>
      </c>
      <c r="M52" s="5">
        <v>1.9156311882789882E-3</v>
      </c>
    </row>
    <row r="53" spans="1:13">
      <c r="A53" s="5">
        <v>198904</v>
      </c>
      <c r="B53" s="5">
        <v>-9</v>
      </c>
      <c r="C53" s="5">
        <v>3.9682539682541762E-3</v>
      </c>
      <c r="D53" s="5">
        <v>4.0108333333333333E-3</v>
      </c>
      <c r="E53" s="5">
        <f t="shared" si="0"/>
        <v>-4.2579365079157064E-5</v>
      </c>
      <c r="F53" s="5">
        <v>3.3402649233672723E-3</v>
      </c>
      <c r="G53" s="5">
        <v>3.552816896963832E-2</v>
      </c>
      <c r="H53" s="5">
        <v>2.1846856551425251E-2</v>
      </c>
      <c r="I53" s="5">
        <v>3.8503045265677188E-2</v>
      </c>
      <c r="J53" s="5">
        <v>8.5949605856309261E-3</v>
      </c>
      <c r="K53" s="5">
        <v>1.3729747093819684E-3</v>
      </c>
      <c r="L53" s="5">
        <v>6.2586985534959496E-3</v>
      </c>
      <c r="M53" s="5">
        <v>2.1846562917892691E-3</v>
      </c>
    </row>
    <row r="54" spans="1:13">
      <c r="A54" s="5">
        <v>198905</v>
      </c>
      <c r="B54" s="5">
        <v>-8</v>
      </c>
      <c r="C54" s="5">
        <v>7.9051383399209474E-2</v>
      </c>
      <c r="D54" s="5">
        <v>4.0308333333333333E-3</v>
      </c>
      <c r="E54" s="5">
        <f t="shared" si="0"/>
        <v>7.5020550065876143E-2</v>
      </c>
      <c r="F54" s="5">
        <v>1.4418994951548868E-2</v>
      </c>
      <c r="G54" s="5">
        <v>2.2354722770509088E-2</v>
      </c>
      <c r="H54" s="5">
        <v>2.6895073793568335E-2</v>
      </c>
      <c r="I54" s="5">
        <v>-3.224950246513722E-2</v>
      </c>
      <c r="J54" s="5">
        <v>8.6343121691844268E-3</v>
      </c>
      <c r="K54" s="5">
        <v>1.5228443383900193E-3</v>
      </c>
      <c r="L54" s="5">
        <v>6.4061012337821811E-3</v>
      </c>
      <c r="M54" s="5">
        <v>1.9333120672861556E-3</v>
      </c>
    </row>
    <row r="55" spans="1:13">
      <c r="A55" s="5">
        <v>198906</v>
      </c>
      <c r="B55" s="5">
        <v>-7</v>
      </c>
      <c r="C55" s="5">
        <v>-2.3317084990236436E-2</v>
      </c>
      <c r="D55" s="5">
        <v>4.2399999999999998E-3</v>
      </c>
      <c r="E55" s="5">
        <f t="shared" si="0"/>
        <v>-2.7557084990236437E-2</v>
      </c>
      <c r="F55" s="5">
        <v>-3.6697760256554558E-2</v>
      </c>
      <c r="G55" s="5">
        <v>1.96363736834652E-2</v>
      </c>
      <c r="H55" s="5">
        <v>2.2038863198807976E-3</v>
      </c>
      <c r="I55" s="5">
        <v>-3.9454494437495588E-2</v>
      </c>
      <c r="J55" s="5">
        <v>8.3300700723673866E-3</v>
      </c>
      <c r="K55" s="5">
        <v>1.6513090855182122E-3</v>
      </c>
      <c r="L55" s="5">
        <v>6.3762982911303983E-3</v>
      </c>
      <c r="M55" s="5">
        <v>1.6334004259471574E-3</v>
      </c>
    </row>
    <row r="56" spans="1:13">
      <c r="A56" s="5">
        <v>198907</v>
      </c>
      <c r="B56" s="5">
        <v>-6</v>
      </c>
      <c r="C56" s="5">
        <v>1.1857707509881354E-2</v>
      </c>
      <c r="D56" s="5">
        <v>4.3116666666666668E-3</v>
      </c>
      <c r="E56" s="5">
        <f t="shared" si="0"/>
        <v>7.5460408432146877E-3</v>
      </c>
      <c r="F56" s="5">
        <v>6.9993632426523761E-2</v>
      </c>
      <c r="G56" s="5">
        <v>-2.2337126773788931E-2</v>
      </c>
      <c r="H56" s="5">
        <v>-8.7877557520383946E-3</v>
      </c>
      <c r="I56" s="5">
        <v>6.2510251375942558E-3</v>
      </c>
      <c r="J56" s="5">
        <v>8.7411604880617624E-3</v>
      </c>
      <c r="K56" s="5">
        <v>1.4823764386216831E-3</v>
      </c>
      <c r="L56" s="5">
        <v>6.2695091781503369E-3</v>
      </c>
      <c r="M56" s="5">
        <v>1.6666207476136834E-3</v>
      </c>
    </row>
    <row r="57" spans="1:13">
      <c r="A57" s="5">
        <v>198908</v>
      </c>
      <c r="B57" s="5">
        <v>-5</v>
      </c>
      <c r="C57" s="5">
        <v>1.5624999999999778E-2</v>
      </c>
      <c r="D57" s="5">
        <v>4.0991666666666668E-3</v>
      </c>
      <c r="E57" s="5">
        <f t="shared" si="0"/>
        <v>1.152583333333311E-2</v>
      </c>
      <c r="F57" s="5">
        <v>-1.3687004172545071E-2</v>
      </c>
      <c r="G57" s="5">
        <v>5.1037833698368132E-2</v>
      </c>
      <c r="H57" s="5">
        <v>1.0035152420089868E-2</v>
      </c>
      <c r="I57" s="5">
        <v>-5.5608222904944153E-2</v>
      </c>
      <c r="J57" s="5">
        <v>8.5926295962696648E-3</v>
      </c>
      <c r="K57" s="5">
        <v>1.8289180977807491E-3</v>
      </c>
      <c r="L57" s="5">
        <v>6.2958423476743896E-3</v>
      </c>
      <c r="M57" s="5">
        <v>1.2575147215239844E-3</v>
      </c>
    </row>
    <row r="58" spans="1:13">
      <c r="A58" s="5">
        <v>198909</v>
      </c>
      <c r="B58" s="5">
        <v>-4</v>
      </c>
      <c r="C58" s="5">
        <v>-1.1538461538461497E-2</v>
      </c>
      <c r="D58" s="5">
        <v>4.078333333333334E-3</v>
      </c>
      <c r="E58" s="5">
        <f t="shared" si="0"/>
        <v>-1.5616794871794831E-2</v>
      </c>
      <c r="F58" s="5">
        <v>3.4966690250366271E-2</v>
      </c>
      <c r="G58" s="5">
        <v>5.0757282617827672E-2</v>
      </c>
      <c r="H58" s="5">
        <v>1.9072536680852993E-2</v>
      </c>
      <c r="I58" s="5">
        <v>3.1635531161264968E-4</v>
      </c>
      <c r="J58" s="5">
        <v>8.7661431532045104E-3</v>
      </c>
      <c r="K58" s="5">
        <v>2.1686984069477417E-3</v>
      </c>
      <c r="L58" s="5">
        <v>6.3845693916547959E-3</v>
      </c>
      <c r="M58" s="5">
        <v>1.2508398320919892E-3</v>
      </c>
    </row>
    <row r="59" spans="1:13">
      <c r="A59" s="5">
        <v>198910</v>
      </c>
      <c r="B59" s="5">
        <v>-3</v>
      </c>
      <c r="C59" s="5">
        <v>4.6692607003891107E-2</v>
      </c>
      <c r="D59" s="5">
        <v>4.2491666666666667E-3</v>
      </c>
      <c r="E59" s="5">
        <f t="shared" si="0"/>
        <v>4.2443440337224442E-2</v>
      </c>
      <c r="F59" s="5">
        <v>-9.6740163640190655E-3</v>
      </c>
      <c r="G59" s="5">
        <v>1.9227616250400051E-2</v>
      </c>
      <c r="H59" s="5">
        <v>-1.4526769979337073E-2</v>
      </c>
      <c r="I59" s="5">
        <v>-1.4721352603874466E-2</v>
      </c>
      <c r="J59" s="5">
        <v>8.6456192347912839E-3</v>
      </c>
      <c r="K59" s="5">
        <v>2.2863461162129302E-3</v>
      </c>
      <c r="L59" s="5">
        <v>6.2403532580617488E-3</v>
      </c>
      <c r="M59" s="5">
        <v>1.1383596036696902E-3</v>
      </c>
    </row>
    <row r="60" spans="1:13">
      <c r="A60" s="5">
        <v>198911</v>
      </c>
      <c r="B60" s="5">
        <v>-2</v>
      </c>
      <c r="C60" s="5">
        <v>-3.3457249070631967E-2</v>
      </c>
      <c r="D60" s="5">
        <v>4.3024999999999999E-3</v>
      </c>
      <c r="E60" s="5">
        <f t="shared" si="0"/>
        <v>-3.7759749070631968E-2</v>
      </c>
      <c r="F60" s="5">
        <v>4.6125037583246493E-2</v>
      </c>
      <c r="G60" s="5">
        <v>4.3360798111505734E-3</v>
      </c>
      <c r="H60" s="5">
        <v>-3.8725259199521189E-2</v>
      </c>
      <c r="I60" s="5">
        <v>-1.2417891691037328E-2</v>
      </c>
      <c r="J60" s="5">
        <v>8.8889920812098254E-3</v>
      </c>
      <c r="K60" s="5">
        <v>2.3003853880960647E-3</v>
      </c>
      <c r="L60" s="5">
        <v>5.9323696110920024E-3</v>
      </c>
      <c r="M60" s="5">
        <v>1.0435606435668439E-3</v>
      </c>
    </row>
    <row r="61" spans="1:13">
      <c r="A61" s="5">
        <v>198912</v>
      </c>
      <c r="B61" s="5">
        <v>-1</v>
      </c>
      <c r="C61" s="5">
        <v>-1.9695266272189649E-2</v>
      </c>
      <c r="D61" s="5">
        <v>4.4216666666666666E-3</v>
      </c>
      <c r="E61" s="5">
        <f t="shared" si="0"/>
        <v>-2.4116932938856316E-2</v>
      </c>
      <c r="F61" s="5">
        <v>1.5304248367212954E-2</v>
      </c>
      <c r="G61" s="5">
        <v>2.929171934262207E-2</v>
      </c>
      <c r="H61" s="5">
        <v>2.0477241364503428E-2</v>
      </c>
      <c r="I61" s="5">
        <v>1.0639152547905376E-2</v>
      </c>
      <c r="J61" s="7">
        <v>8.9303808314421043E-3</v>
      </c>
      <c r="K61" s="7">
        <v>2.4839999047935207E-3</v>
      </c>
      <c r="L61" s="7">
        <v>6.0313143168975224E-3</v>
      </c>
      <c r="M61" s="7">
        <v>1.1101966984580836E-3</v>
      </c>
    </row>
    <row r="62" spans="1:13">
      <c r="A62" s="5">
        <v>199001</v>
      </c>
      <c r="B62" s="5">
        <v>0</v>
      </c>
      <c r="C62" s="5">
        <v>-1.9685039370078927E-2</v>
      </c>
      <c r="D62" s="7">
        <v>5.0791666666666667E-3</v>
      </c>
      <c r="E62" s="5">
        <f t="shared" si="0"/>
        <v>-2.4764206036745593E-2</v>
      </c>
      <c r="F62" s="5">
        <v>-5.2406576607925644E-2</v>
      </c>
      <c r="G62" s="5">
        <v>4.986830909181255E-2</v>
      </c>
      <c r="H62" s="5">
        <v>3.8543629401129306E-2</v>
      </c>
      <c r="I62" s="5">
        <v>-5.3623702020759584E-3</v>
      </c>
      <c r="J62" s="5">
        <v>8.5371952068307722E-3</v>
      </c>
      <c r="K62" s="5">
        <v>2.8041641560571629E-3</v>
      </c>
      <c r="L62" s="5">
        <v>6.2509921215207105E-3</v>
      </c>
      <c r="M62" s="5">
        <v>1.0655583060406077E-3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トヨタの199001時点における各種資本コストの算定例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Ota</dc:creator>
  <cp:lastModifiedBy>Koji Ota</cp:lastModifiedBy>
  <dcterms:created xsi:type="dcterms:W3CDTF">2012-05-03T05:50:17Z</dcterms:created>
  <dcterms:modified xsi:type="dcterms:W3CDTF">2012-10-10T16:32:41Z</dcterms:modified>
</cp:coreProperties>
</file>