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f92e83afe574c/ドキュメント/ゼミエクセル演習/"/>
    </mc:Choice>
  </mc:AlternateContent>
  <xr:revisionPtr revIDLastSave="0" documentId="8_{FFBA3C81-1003-4440-ABE0-FE8FCC499750}" xr6:coauthVersionLast="47" xr6:coauthVersionMax="47" xr10:uidLastSave="{00000000-0000-0000-0000-000000000000}"/>
  <bookViews>
    <workbookView xWindow="-22725" yWindow="4050" windowWidth="21600" windowHeight="12645" activeTab="1" xr2:uid="{AB446E8B-6935-4556-8CA8-E40134A176CF}"/>
  </bookViews>
  <sheets>
    <sheet name="練習問題" sheetId="1" r:id="rId1"/>
    <sheet name="解答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8" i="2"/>
  <c r="I6" i="2"/>
  <c r="I7" i="2"/>
  <c r="I5" i="2"/>
  <c r="H4" i="2"/>
  <c r="H5" i="2"/>
  <c r="H6" i="2"/>
  <c r="H7" i="2"/>
  <c r="H8" i="2"/>
  <c r="G5" i="2"/>
  <c r="G6" i="2"/>
  <c r="G7" i="2"/>
  <c r="G8" i="2"/>
  <c r="G4" i="2"/>
  <c r="F6" i="2"/>
  <c r="F7" i="2"/>
  <c r="F8" i="2"/>
  <c r="F5" i="2"/>
  <c r="F4" i="2"/>
  <c r="E6" i="2"/>
  <c r="E7" i="2"/>
  <c r="E8" i="2"/>
  <c r="E5" i="2"/>
  <c r="E4" i="2"/>
  <c r="D9" i="2"/>
  <c r="C9" i="2"/>
  <c r="D5" i="2"/>
  <c r="D6" i="2"/>
  <c r="D7" i="2"/>
  <c r="D8" i="2"/>
  <c r="D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松尾精彦</author>
  </authors>
  <commentList>
    <comment ref="I9" authorId="0" shapeId="0" xr:uid="{3ABB7D77-6D0B-402A-8660-12EB357E7066}">
      <text>
        <r>
          <rPr>
            <b/>
            <sz val="10"/>
            <color indexed="81"/>
            <rFont val="MS P ゴシック"/>
            <family val="3"/>
            <charset val="128"/>
          </rPr>
          <t>松尾精彦:</t>
        </r>
        <r>
          <rPr>
            <sz val="10"/>
            <color indexed="81"/>
            <rFont val="MS P ゴシック"/>
            <family val="3"/>
            <charset val="128"/>
          </rPr>
          <t xml:space="preserve">
ここに計算した和をジニ係数と呼ぶ。</t>
        </r>
      </text>
    </comment>
  </commentList>
</comments>
</file>

<file path=xl/sharedStrings.xml><?xml version="1.0" encoding="utf-8"?>
<sst xmlns="http://schemas.openxmlformats.org/spreadsheetml/2006/main" count="31" uniqueCount="16">
  <si>
    <t>階級</t>
  </si>
  <si>
    <t>年棒階級平均</t>
  </si>
  <si>
    <t>人数</t>
  </si>
  <si>
    <t>第１階級（240～500万円）</t>
  </si>
  <si>
    <t>第２階級（540～860万円）</t>
  </si>
  <si>
    <t>第３階級（900～3000）</t>
  </si>
  <si>
    <t>第４階級（3500～8500）</t>
  </si>
  <si>
    <t>第５階級（10000～60000）</t>
  </si>
  <si>
    <t>合計</t>
  </si>
  <si>
    <t>Giant2010年棒</t>
    <rPh sb="9" eb="11">
      <t>ネンボウ</t>
    </rPh>
    <phoneticPr fontId="1"/>
  </si>
  <si>
    <t>階級年棒小計</t>
    <rPh sb="0" eb="2">
      <t>カイキュウ</t>
    </rPh>
    <rPh sb="2" eb="4">
      <t>ネンボウ</t>
    </rPh>
    <rPh sb="4" eb="6">
      <t>ショウケイ</t>
    </rPh>
    <phoneticPr fontId="1"/>
  </si>
  <si>
    <t>累積人数</t>
    <rPh sb="0" eb="4">
      <t>ルイセキニンズウ</t>
    </rPh>
    <phoneticPr fontId="1"/>
  </si>
  <si>
    <t>累積年棒</t>
    <rPh sb="0" eb="2">
      <t>ルイセキ</t>
    </rPh>
    <rPh sb="2" eb="4">
      <t>ネンボウ</t>
    </rPh>
    <phoneticPr fontId="1"/>
  </si>
  <si>
    <t>累積相対人数</t>
    <rPh sb="0" eb="4">
      <t>ルイセキソウタイ</t>
    </rPh>
    <rPh sb="4" eb="6">
      <t>ニンズウ</t>
    </rPh>
    <phoneticPr fontId="1"/>
  </si>
  <si>
    <t>累積相対年棒</t>
    <rPh sb="0" eb="4">
      <t>ルイセキソウタイ</t>
    </rPh>
    <rPh sb="4" eb="6">
      <t>ネンボウ</t>
    </rPh>
    <phoneticPr fontId="1"/>
  </si>
  <si>
    <t>ジニ係数計算</t>
    <rPh sb="2" eb="4">
      <t>ケイスウ</t>
    </rPh>
    <rPh sb="4" eb="6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</si>
</sst>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巨人年棒のローレンツ曲線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解答!$H$2</c:f>
              <c:strCache>
                <c:ptCount val="1"/>
                <c:pt idx="0">
                  <c:v>累積相対年棒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解答!$G$3:$G$8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0.7</c:v>
                </c:pt>
                <c:pt idx="4">
                  <c:v>0.85</c:v>
                </c:pt>
                <c:pt idx="5">
                  <c:v>1</c:v>
                </c:pt>
              </c:numCache>
            </c:numRef>
          </c:xVal>
          <c:yVal>
            <c:numRef>
              <c:f>解答!$H$3:$H$8</c:f>
              <c:numCache>
                <c:formatCode>General</c:formatCode>
                <c:ptCount val="6"/>
                <c:pt idx="0">
                  <c:v>0</c:v>
                </c:pt>
                <c:pt idx="1">
                  <c:v>1.12E-2</c:v>
                </c:pt>
                <c:pt idx="2">
                  <c:v>3.5200000000000002E-2</c:v>
                </c:pt>
                <c:pt idx="3">
                  <c:v>0.12640000000000001</c:v>
                </c:pt>
                <c:pt idx="4">
                  <c:v>0.26319999999999999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57-4849-AEC4-02A93858C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100175"/>
        <c:axId val="632226671"/>
      </c:scatterChart>
      <c:valAx>
        <c:axId val="5041001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2226671"/>
        <c:crosses val="autoZero"/>
        <c:crossBetween val="midCat"/>
        <c:majorUnit val="0.1"/>
      </c:valAx>
      <c:valAx>
        <c:axId val="6322266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4100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ジニ係数とは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解答!$H$2</c:f>
              <c:strCache>
                <c:ptCount val="1"/>
                <c:pt idx="0">
                  <c:v>累積相対年棒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解答!$G$3:$G$8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0.7</c:v>
                </c:pt>
                <c:pt idx="4">
                  <c:v>0.85</c:v>
                </c:pt>
                <c:pt idx="5">
                  <c:v>1</c:v>
                </c:pt>
              </c:numCache>
            </c:numRef>
          </c:xVal>
          <c:yVal>
            <c:numRef>
              <c:f>解答!$H$3:$H$8</c:f>
              <c:numCache>
                <c:formatCode>General</c:formatCode>
                <c:ptCount val="6"/>
                <c:pt idx="0">
                  <c:v>0</c:v>
                </c:pt>
                <c:pt idx="1">
                  <c:v>1.12E-2</c:v>
                </c:pt>
                <c:pt idx="2">
                  <c:v>3.5200000000000002E-2</c:v>
                </c:pt>
                <c:pt idx="3">
                  <c:v>0.12640000000000001</c:v>
                </c:pt>
                <c:pt idx="4">
                  <c:v>0.26319999999999999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76-47D1-8CED-9DC82D0766D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解答!$H$3:$H$8</c:f>
              <c:numCache>
                <c:formatCode>General</c:formatCode>
                <c:ptCount val="6"/>
                <c:pt idx="0">
                  <c:v>0</c:v>
                </c:pt>
                <c:pt idx="1">
                  <c:v>1.12E-2</c:v>
                </c:pt>
                <c:pt idx="2">
                  <c:v>3.5200000000000002E-2</c:v>
                </c:pt>
                <c:pt idx="3">
                  <c:v>0.12640000000000001</c:v>
                </c:pt>
                <c:pt idx="4">
                  <c:v>0.26319999999999999</c:v>
                </c:pt>
                <c:pt idx="5">
                  <c:v>1</c:v>
                </c:pt>
              </c:numCache>
            </c:numRef>
          </c:xVal>
          <c:yVal>
            <c:numRef>
              <c:f>解答!$G$3:$G$8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0.7</c:v>
                </c:pt>
                <c:pt idx="4">
                  <c:v>0.85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76-47D1-8CED-9DC82D076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100175"/>
        <c:axId val="632226671"/>
      </c:scatterChart>
      <c:valAx>
        <c:axId val="50410017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2226671"/>
        <c:crosses val="autoZero"/>
        <c:crossBetween val="midCat"/>
        <c:majorUnit val="0.1"/>
      </c:valAx>
      <c:valAx>
        <c:axId val="6322266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4100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171450</xdr:rowOff>
    </xdr:from>
    <xdr:to>
      <xdr:col>3</xdr:col>
      <xdr:colOff>514349</xdr:colOff>
      <xdr:row>21</xdr:row>
      <xdr:rowOff>57150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3A4E05E-4E24-7318-A3BE-F791DB714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247651</xdr:colOff>
      <xdr:row>9</xdr:row>
      <xdr:rowOff>171450</xdr:rowOff>
    </xdr:from>
    <xdr:to>
      <xdr:col>8</xdr:col>
      <xdr:colOff>314326</xdr:colOff>
      <xdr:row>21</xdr:row>
      <xdr:rowOff>57150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C46A1D-5D51-468D-AAD1-CD2A7BBC7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0.29766</cdr:x>
      <cdr:y>0.41667</cdr:y>
    </cdr:from>
    <cdr:to>
      <cdr:x>0.77592</cdr:x>
      <cdr:y>0.73611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AF206F0-414A-FED4-6C73-1FAEC5F23E2B}"/>
            </a:ext>
          </a:extLst>
        </cdr:cNvPr>
        <cdr:cNvSpPr txBox="1"/>
      </cdr:nvSpPr>
      <cdr:spPr>
        <a:xfrm xmlns:a="http://schemas.openxmlformats.org/drawingml/2006/main">
          <a:off x="847725" y="1143000"/>
          <a:ext cx="1362075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この枠に囲まれた面積をジニ係数と呼ぶ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A7CD-E69B-40A9-B730-C4E49F6943DC}">
  <dimension ref="A1:H9"/>
  <sheetViews>
    <sheetView workbookViewId="0">
      <selection sqref="A1:H9"/>
    </sheetView>
  </sheetViews>
  <sheetFormatPr defaultRowHeight="18.75"/>
  <cols>
    <col min="2" max="2" width="12.625" customWidth="1"/>
    <col min="3" max="3" width="10.5" customWidth="1"/>
    <col min="4" max="4" width="12.375" customWidth="1"/>
    <col min="5" max="6" width="10" customWidth="1"/>
    <col min="7" max="7" width="12.125" customWidth="1"/>
    <col min="8" max="8" width="12.25" customWidth="1"/>
    <col min="9" max="9" width="12.625" customWidth="1"/>
  </cols>
  <sheetData>
    <row r="1" spans="1:8">
      <c r="B1" t="s">
        <v>9</v>
      </c>
    </row>
    <row r="2" spans="1:8">
      <c r="A2" t="s">
        <v>0</v>
      </c>
      <c r="B2" t="s">
        <v>1</v>
      </c>
      <c r="C2" t="s">
        <v>2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</row>
    <row r="3" spans="1:8">
      <c r="G3">
        <v>0</v>
      </c>
      <c r="H3">
        <v>0</v>
      </c>
    </row>
    <row r="4" spans="1:8">
      <c r="A4" t="s">
        <v>3</v>
      </c>
      <c r="B4">
        <v>350</v>
      </c>
      <c r="C4">
        <v>16</v>
      </c>
    </row>
    <row r="5" spans="1:8">
      <c r="A5" t="s">
        <v>4</v>
      </c>
      <c r="B5">
        <v>750</v>
      </c>
      <c r="C5">
        <v>16</v>
      </c>
    </row>
    <row r="6" spans="1:8">
      <c r="A6" t="s">
        <v>5</v>
      </c>
      <c r="B6">
        <v>1900</v>
      </c>
      <c r="C6">
        <v>24</v>
      </c>
    </row>
    <row r="7" spans="1:8">
      <c r="A7" t="s">
        <v>6</v>
      </c>
      <c r="B7">
        <v>5700</v>
      </c>
      <c r="C7">
        <v>12</v>
      </c>
    </row>
    <row r="8" spans="1:8">
      <c r="A8" t="s">
        <v>7</v>
      </c>
      <c r="B8">
        <v>30700</v>
      </c>
      <c r="C8">
        <v>12</v>
      </c>
    </row>
    <row r="9" spans="1:8">
      <c r="A9" t="s">
        <v>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4087-1DB0-4E25-9687-CBEC66E7E178}">
  <dimension ref="A1:I9"/>
  <sheetViews>
    <sheetView tabSelected="1" workbookViewId="0">
      <selection activeCell="I18" sqref="I18"/>
    </sheetView>
  </sheetViews>
  <sheetFormatPr defaultRowHeight="18.75"/>
  <cols>
    <col min="2" max="2" width="12.625" customWidth="1"/>
    <col min="3" max="3" width="10.5" customWidth="1"/>
    <col min="4" max="4" width="12.375" customWidth="1"/>
    <col min="5" max="6" width="10" customWidth="1"/>
    <col min="7" max="7" width="12.125" customWidth="1"/>
    <col min="8" max="8" width="12.25" customWidth="1"/>
    <col min="9" max="9" width="12.5" customWidth="1"/>
  </cols>
  <sheetData>
    <row r="1" spans="1:9">
      <c r="B1" t="s">
        <v>9</v>
      </c>
    </row>
    <row r="2" spans="1:9">
      <c r="A2" t="s">
        <v>0</v>
      </c>
      <c r="B2" t="s">
        <v>1</v>
      </c>
      <c r="C2" t="s">
        <v>2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</row>
    <row r="3" spans="1:9">
      <c r="G3">
        <v>0</v>
      </c>
      <c r="H3">
        <v>0</v>
      </c>
    </row>
    <row r="4" spans="1:9">
      <c r="A4" t="s">
        <v>3</v>
      </c>
      <c r="B4">
        <v>350</v>
      </c>
      <c r="C4">
        <v>16</v>
      </c>
      <c r="D4">
        <f>B4*C4</f>
        <v>5600</v>
      </c>
      <c r="E4">
        <f>C4</f>
        <v>16</v>
      </c>
      <c r="F4">
        <f>D4</f>
        <v>5600</v>
      </c>
      <c r="G4">
        <f>E4/E$8</f>
        <v>0.2</v>
      </c>
      <c r="H4">
        <f>F4/F$8</f>
        <v>1.12E-2</v>
      </c>
    </row>
    <row r="5" spans="1:9">
      <c r="A5" t="s">
        <v>4</v>
      </c>
      <c r="B5">
        <v>750</v>
      </c>
      <c r="C5">
        <v>16</v>
      </c>
      <c r="D5">
        <f t="shared" ref="D5:D8" si="0">B5*C5</f>
        <v>12000</v>
      </c>
      <c r="E5">
        <f>E4+C5</f>
        <v>32</v>
      </c>
      <c r="F5">
        <f>F4+D5</f>
        <v>17600</v>
      </c>
      <c r="G5">
        <f t="shared" ref="G5:H8" si="1">E5/E$8</f>
        <v>0.4</v>
      </c>
      <c r="H5">
        <f t="shared" si="1"/>
        <v>3.5200000000000002E-2</v>
      </c>
      <c r="I5">
        <f>G4*H5-H4*G5</f>
        <v>2.5600000000000006E-3</v>
      </c>
    </row>
    <row r="6" spans="1:9">
      <c r="A6" t="s">
        <v>5</v>
      </c>
      <c r="B6">
        <v>1900</v>
      </c>
      <c r="C6">
        <v>24</v>
      </c>
      <c r="D6">
        <f t="shared" si="0"/>
        <v>45600</v>
      </c>
      <c r="E6">
        <f t="shared" ref="E6:E8" si="2">E5+C6</f>
        <v>56</v>
      </c>
      <c r="F6">
        <f t="shared" ref="F6:F8" si="3">F5+D6</f>
        <v>63200</v>
      </c>
      <c r="G6">
        <f t="shared" si="1"/>
        <v>0.7</v>
      </c>
      <c r="H6">
        <f t="shared" si="1"/>
        <v>0.12640000000000001</v>
      </c>
      <c r="I6">
        <f t="shared" ref="I6:I8" si="4">G5*H6-H5*G6</f>
        <v>2.5920000000000009E-2</v>
      </c>
    </row>
    <row r="7" spans="1:9">
      <c r="A7" t="s">
        <v>6</v>
      </c>
      <c r="B7">
        <v>5700</v>
      </c>
      <c r="C7">
        <v>12</v>
      </c>
      <c r="D7">
        <f t="shared" si="0"/>
        <v>68400</v>
      </c>
      <c r="E7">
        <f t="shared" si="2"/>
        <v>68</v>
      </c>
      <c r="F7">
        <f t="shared" si="3"/>
        <v>131600</v>
      </c>
      <c r="G7">
        <f t="shared" si="1"/>
        <v>0.85</v>
      </c>
      <c r="H7">
        <f t="shared" si="1"/>
        <v>0.26319999999999999</v>
      </c>
      <c r="I7">
        <f t="shared" si="4"/>
        <v>7.6799999999999979E-2</v>
      </c>
    </row>
    <row r="8" spans="1:9">
      <c r="A8" t="s">
        <v>7</v>
      </c>
      <c r="B8">
        <v>30700</v>
      </c>
      <c r="C8">
        <v>12</v>
      </c>
      <c r="D8">
        <f t="shared" si="0"/>
        <v>368400</v>
      </c>
      <c r="E8">
        <f t="shared" si="2"/>
        <v>80</v>
      </c>
      <c r="F8">
        <f t="shared" si="3"/>
        <v>500000</v>
      </c>
      <c r="G8">
        <f t="shared" si="1"/>
        <v>1</v>
      </c>
      <c r="H8">
        <f t="shared" si="1"/>
        <v>1</v>
      </c>
      <c r="I8">
        <f t="shared" si="4"/>
        <v>0.58679999999999999</v>
      </c>
    </row>
    <row r="9" spans="1:9">
      <c r="A9" t="s">
        <v>8</v>
      </c>
      <c r="C9">
        <f>SUM(C4:C8)</f>
        <v>80</v>
      </c>
      <c r="D9">
        <f>SUM(D4:D8)</f>
        <v>500000</v>
      </c>
      <c r="I9">
        <f>SUM(I5:I8)</f>
        <v>0.69208000000000003</v>
      </c>
    </row>
  </sheetData>
  <phoneticPr fontId="1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練習問題</vt:lpstr>
      <vt:lpstr>解答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精彦</dc:creator>
  <cp:lastModifiedBy>松尾 精彦</cp:lastModifiedBy>
  <dcterms:created xsi:type="dcterms:W3CDTF">2023-11-06T02:07:29Z</dcterms:created>
  <dcterms:modified xsi:type="dcterms:W3CDTF">2023-11-06T02:38:50Z</dcterms:modified>
</cp:coreProperties>
</file>