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統計学2024春/"/>
    </mc:Choice>
  </mc:AlternateContent>
  <xr:revisionPtr revIDLastSave="4" documentId="8_{6A0497AC-A5B6-4834-9CF5-C93AF03F2C5E}" xr6:coauthVersionLast="47" xr6:coauthVersionMax="47" xr10:uidLastSave="{E5E56299-23DA-496D-BE22-10818B57A85D}"/>
  <bookViews>
    <workbookView xWindow="-120" yWindow="-120" windowWidth="29040" windowHeight="17520" activeTab="2" xr2:uid="{A4901018-A7B1-4E3D-9358-C065D4F77CD8}"/>
  </bookViews>
  <sheets>
    <sheet name="２つのサイコロの目の和 問題" sheetId="2" r:id="rId1"/>
    <sheet name="2つのサイコロの目の和 解答" sheetId="1" r:id="rId2"/>
    <sheet name="テストのまとめ 問題" sheetId="4" r:id="rId3"/>
    <sheet name="テストのまとめ 解答" sheetId="3" r:id="rId4"/>
    <sheet name="レポート課題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3" i="3"/>
  <c r="H12" i="3"/>
  <c r="H11" i="3"/>
  <c r="H10" i="3"/>
  <c r="H9" i="3"/>
  <c r="H8" i="3"/>
  <c r="H7" i="3"/>
  <c r="H6" i="3"/>
  <c r="H5" i="3"/>
  <c r="H4" i="3"/>
  <c r="H3" i="3"/>
  <c r="H13" i="3" s="1"/>
  <c r="J13" i="3" s="1"/>
  <c r="I3" i="3" l="1"/>
  <c r="I4" i="3" s="1"/>
  <c r="I5" i="3" s="1"/>
  <c r="I6" i="3" s="1"/>
  <c r="I7" i="3" s="1"/>
  <c r="I8" i="3" s="1"/>
  <c r="I9" i="3" s="1"/>
  <c r="I10" i="3" s="1"/>
  <c r="I11" i="3" s="1"/>
  <c r="I12" i="3" s="1"/>
  <c r="J4" i="3"/>
  <c r="J5" i="3"/>
  <c r="J6" i="3"/>
  <c r="J9" i="3"/>
  <c r="J7" i="3"/>
  <c r="J10" i="3"/>
  <c r="J11" i="3"/>
  <c r="J12" i="3"/>
  <c r="J8" i="3"/>
  <c r="J3" i="3"/>
  <c r="M5" i="1" l="1"/>
  <c r="M6" i="1"/>
  <c r="M7" i="1"/>
  <c r="M8" i="1"/>
  <c r="M9" i="1"/>
  <c r="M10" i="1"/>
  <c r="M11" i="1"/>
  <c r="M12" i="1"/>
  <c r="M13" i="1"/>
  <c r="M14" i="1"/>
  <c r="M4" i="1"/>
  <c r="L14" i="1"/>
  <c r="L13" i="1"/>
  <c r="L12" i="1"/>
  <c r="L11" i="1"/>
  <c r="L10" i="1"/>
  <c r="L9" i="1"/>
  <c r="L8" i="1"/>
  <c r="L7" i="1"/>
  <c r="L6" i="1"/>
  <c r="L5" i="1"/>
  <c r="L4" i="1"/>
  <c r="D4" i="1"/>
  <c r="E4" i="1"/>
  <c r="F4" i="1"/>
  <c r="G4" i="1"/>
  <c r="H4" i="1"/>
  <c r="D5" i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C5" i="1"/>
  <c r="C6" i="1"/>
  <c r="C7" i="1"/>
  <c r="C8" i="1"/>
  <c r="C9" i="1"/>
  <c r="C4" i="1"/>
</calcChain>
</file>

<file path=xl/sharedStrings.xml><?xml version="1.0" encoding="utf-8"?>
<sst xmlns="http://schemas.openxmlformats.org/spreadsheetml/2006/main" count="62" uniqueCount="35">
  <si>
    <t>二つ目のサイコロの目</t>
    <rPh sb="0" eb="1">
      <t>フタ</t>
    </rPh>
    <rPh sb="2" eb="3">
      <t>メ</t>
    </rPh>
    <rPh sb="9" eb="10">
      <t>メ</t>
    </rPh>
    <phoneticPr fontId="1"/>
  </si>
  <si>
    <t>一つ目のサイコロの目</t>
    <rPh sb="0" eb="1">
      <t>ヒト</t>
    </rPh>
    <rPh sb="2" eb="3">
      <t>メ</t>
    </rPh>
    <rPh sb="9" eb="10">
      <t>メ</t>
    </rPh>
    <phoneticPr fontId="1"/>
  </si>
  <si>
    <t>1. ２つのサイコロの目の和を表を完成させよう。</t>
    <rPh sb="11" eb="12">
      <t>メ</t>
    </rPh>
    <rPh sb="13" eb="14">
      <t>ワ</t>
    </rPh>
    <rPh sb="15" eb="16">
      <t>ヒョウ</t>
    </rPh>
    <rPh sb="17" eb="19">
      <t>カンセイ</t>
    </rPh>
    <phoneticPr fontId="1"/>
  </si>
  <si>
    <t>目の和</t>
    <rPh sb="0" eb="1">
      <t>メ</t>
    </rPh>
    <rPh sb="2" eb="3">
      <t>ワ</t>
    </rPh>
    <phoneticPr fontId="1"/>
  </si>
  <si>
    <t>度数</t>
    <rPh sb="0" eb="2">
      <t>ドスウ</t>
    </rPh>
    <phoneticPr fontId="1"/>
  </si>
  <si>
    <t>ifcount関数を使う</t>
    <rPh sb="7" eb="9">
      <t>カンスウ</t>
    </rPh>
    <rPh sb="10" eb="11">
      <t>ツカ</t>
    </rPh>
    <phoneticPr fontId="1"/>
  </si>
  <si>
    <t>ifcount関数で相対参照を使う</t>
    <rPh sb="7" eb="9">
      <t>カンスウ</t>
    </rPh>
    <rPh sb="10" eb="14">
      <t>ソウタイサンショウ</t>
    </rPh>
    <rPh sb="15" eb="16">
      <t>ツカ</t>
    </rPh>
    <phoneticPr fontId="1"/>
  </si>
  <si>
    <t>度数を計算する</t>
    <rPh sb="0" eb="2">
      <t>ドスウ</t>
    </rPh>
    <rPh sb="3" eb="5">
      <t>ケイサン</t>
    </rPh>
    <phoneticPr fontId="1"/>
  </si>
  <si>
    <t>数える</t>
    <rPh sb="0" eb="1">
      <t>カゾ</t>
    </rPh>
    <phoneticPr fontId="1"/>
  </si>
  <si>
    <t>3. 度数のグラフを描こう</t>
    <rPh sb="3" eb="5">
      <t>ドスウ</t>
    </rPh>
    <rPh sb="10" eb="11">
      <t>エガ</t>
    </rPh>
    <phoneticPr fontId="1"/>
  </si>
  <si>
    <t>２．度数を計算しよう。</t>
    <rPh sb="2" eb="4">
      <t>ドスウ</t>
    </rPh>
    <rPh sb="5" eb="7">
      <t>ケイサン</t>
    </rPh>
    <phoneticPr fontId="1"/>
  </si>
  <si>
    <t>度数の計算</t>
    <rPh sb="0" eb="2">
      <t>ドスウ</t>
    </rPh>
    <rPh sb="3" eb="5">
      <t>ケイサン</t>
    </rPh>
    <phoneticPr fontId="1"/>
  </si>
  <si>
    <t>度数の範囲を選択し、挿入タブ→グラフ→縦棒グラフを選択する。</t>
    <rPh sb="0" eb="2">
      <t>ドスウ</t>
    </rPh>
    <rPh sb="3" eb="5">
      <t>ハンイ</t>
    </rPh>
    <rPh sb="6" eb="8">
      <t>センタク</t>
    </rPh>
    <rPh sb="10" eb="12">
      <t>ソウニュウ</t>
    </rPh>
    <rPh sb="19" eb="21">
      <t>タテボウ</t>
    </rPh>
    <rPh sb="25" eb="27">
      <t>センタク</t>
    </rPh>
    <phoneticPr fontId="1"/>
  </si>
  <si>
    <t>階級下限</t>
    <rPh sb="0" eb="2">
      <t>カイキュウ</t>
    </rPh>
    <rPh sb="2" eb="4">
      <t>カゲン</t>
    </rPh>
    <phoneticPr fontId="1"/>
  </si>
  <si>
    <t>階級上限</t>
    <rPh sb="0" eb="4">
      <t>カイキュウジョウゲン</t>
    </rPh>
    <phoneticPr fontId="1"/>
  </si>
  <si>
    <t>相対度数</t>
    <rPh sb="0" eb="4">
      <t>ソウタイドスウ</t>
    </rPh>
    <phoneticPr fontId="1"/>
  </si>
  <si>
    <t>累積相対度数</t>
    <rPh sb="0" eb="2">
      <t>ルイセキ</t>
    </rPh>
    <rPh sb="2" eb="4">
      <t>ソウタイ</t>
    </rPh>
    <rPh sb="4" eb="6">
      <t>ドスウ</t>
    </rPh>
    <phoneticPr fontId="1"/>
  </si>
  <si>
    <t>テスト成績</t>
    <rPh sb="3" eb="5">
      <t>セイセキ</t>
    </rPh>
    <phoneticPr fontId="1"/>
  </si>
  <si>
    <t>並べ替え</t>
    <rPh sb="0" eb="1">
      <t>ナラ</t>
    </rPh>
    <rPh sb="2" eb="3">
      <t>カ</t>
    </rPh>
    <phoneticPr fontId="1"/>
  </si>
  <si>
    <t>一桁</t>
    <rPh sb="0" eb="2">
      <t>ヒトケタ</t>
    </rPh>
    <phoneticPr fontId="1"/>
  </si>
  <si>
    <t>10点台</t>
    <rPh sb="2" eb="4">
      <t>テンダイ</t>
    </rPh>
    <phoneticPr fontId="1"/>
  </si>
  <si>
    <t>40点台</t>
  </si>
  <si>
    <t>60点台</t>
  </si>
  <si>
    <t>80点台</t>
  </si>
  <si>
    <t>20点台</t>
    <phoneticPr fontId="1"/>
  </si>
  <si>
    <t>30点台</t>
    <rPh sb="2" eb="4">
      <t>テンダイ</t>
    </rPh>
    <phoneticPr fontId="1"/>
  </si>
  <si>
    <t>50点台</t>
    <rPh sb="2" eb="4">
      <t>テンダイ</t>
    </rPh>
    <phoneticPr fontId="1"/>
  </si>
  <si>
    <t>70点台</t>
    <rPh sb="2" eb="4">
      <t>テンダイ</t>
    </rPh>
    <phoneticPr fontId="1"/>
  </si>
  <si>
    <t>90点台</t>
    <rPh sb="2" eb="4">
      <t>テンダイ</t>
    </rPh>
    <phoneticPr fontId="1"/>
  </si>
  <si>
    <t>階級名</t>
    <rPh sb="0" eb="3">
      <t>カイキュウメイ</t>
    </rPh>
    <phoneticPr fontId="1"/>
  </si>
  <si>
    <t>累積度数</t>
    <rPh sb="0" eb="4">
      <t>ルイセキドスウ</t>
    </rPh>
    <phoneticPr fontId="1"/>
  </si>
  <si>
    <t>合計人数</t>
    <rPh sb="0" eb="2">
      <t>ゴウケイ</t>
    </rPh>
    <rPh sb="2" eb="4">
      <t>ニンズウ</t>
    </rPh>
    <phoneticPr fontId="1"/>
  </si>
  <si>
    <t>出席番号</t>
    <rPh sb="0" eb="4">
      <t>シュッセキバンゴウ</t>
    </rPh>
    <phoneticPr fontId="1"/>
  </si>
  <si>
    <t>得点</t>
    <rPh sb="0" eb="2">
      <t>トクテン</t>
    </rPh>
    <phoneticPr fontId="1"/>
  </si>
  <si>
    <t>レポート課題１. 度数分布ヒストグラム.xlsx と同様に、テスト結果をまとめなさい（20点満点）。度数を求めるときは、countifs関数を用いること。必ず一人で完成させること。他の人のファイルをコピーして提出すると0点になります。なお、</t>
    <rPh sb="4" eb="6">
      <t>カダイ</t>
    </rPh>
    <rPh sb="9" eb="11">
      <t>ドスウ</t>
    </rPh>
    <rPh sb="11" eb="13">
      <t>ブンプ</t>
    </rPh>
    <rPh sb="26" eb="28">
      <t>ドウヨウ</t>
    </rPh>
    <rPh sb="33" eb="35">
      <t>ケッカ</t>
    </rPh>
    <rPh sb="45" eb="46">
      <t>テン</t>
    </rPh>
    <rPh sb="46" eb="48">
      <t>マンテン</t>
    </rPh>
    <rPh sb="50" eb="52">
      <t>ドスウ</t>
    </rPh>
    <rPh sb="53" eb="54">
      <t>モト</t>
    </rPh>
    <rPh sb="68" eb="70">
      <t>カンスウ</t>
    </rPh>
    <rPh sb="71" eb="72">
      <t>モチ</t>
    </rPh>
    <rPh sb="77" eb="78">
      <t>カナラ</t>
    </rPh>
    <rPh sb="79" eb="81">
      <t>ヒトリ</t>
    </rPh>
    <rPh sb="82" eb="84">
      <t>カンセイ</t>
    </rPh>
    <rPh sb="90" eb="91">
      <t>タ</t>
    </rPh>
    <rPh sb="92" eb="93">
      <t>ヒト</t>
    </rPh>
    <rPh sb="104" eb="106">
      <t>テイシュツ</t>
    </rPh>
    <rPh sb="110" eb="111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</si>
</sst>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0" xfId="0" applyAlignment="1">
      <alignment vertical="center" wrapText="1"/>
    </xf>
    <xf numFmtId="2" fontId="0" fillId="0" borderId="3" xfId="0" applyNumberFormat="1" applyBorder="1">
      <alignment vertical="center"/>
    </xf>
    <xf numFmtId="2" fontId="0" fillId="0" borderId="29" xfId="0" applyNumberForma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</a:t>
            </a:r>
            <a:r>
              <a:rPr lang="ja-JP" altLang="en-US"/>
              <a:t>つのサイコロの目の和の度数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'2つのサイコロの目の和 解答'!$J$4:$J$14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'2つのサイコロの目の和 解答'!$K$4:$K$14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A-4B8F-B91C-B39EAFAE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787568"/>
        <c:axId val="663868816"/>
      </c:barChart>
      <c:catAx>
        <c:axId val="55278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3868816"/>
        <c:crosses val="autoZero"/>
        <c:auto val="1"/>
        <c:lblAlgn val="ctr"/>
        <c:lblOffset val="100"/>
        <c:noMultiLvlLbl val="0"/>
      </c:catAx>
      <c:valAx>
        <c:axId val="66386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278756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'テストのまとめ 解答'!$J$2</c:f>
              <c:strCache>
                <c:ptCount val="1"/>
                <c:pt idx="0">
                  <c:v>相対度数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2"/>
              </a:solidFill>
            </a:ln>
            <a:effectLst/>
          </c:spPr>
          <c:invertIfNegative val="0"/>
          <c:cat>
            <c:strRef>
              <c:f>'テストのまとめ 解答'!$E$3:$E$12</c:f>
              <c:strCache>
                <c:ptCount val="10"/>
                <c:pt idx="0">
                  <c:v>一桁</c:v>
                </c:pt>
                <c:pt idx="1">
                  <c:v>10点台</c:v>
                </c:pt>
                <c:pt idx="2">
                  <c:v>20点台</c:v>
                </c:pt>
                <c:pt idx="3">
                  <c:v>30点台</c:v>
                </c:pt>
                <c:pt idx="4">
                  <c:v>40点台</c:v>
                </c:pt>
                <c:pt idx="5">
                  <c:v>50点台</c:v>
                </c:pt>
                <c:pt idx="6">
                  <c:v>60点台</c:v>
                </c:pt>
                <c:pt idx="7">
                  <c:v>70点台</c:v>
                </c:pt>
                <c:pt idx="8">
                  <c:v>80点台</c:v>
                </c:pt>
                <c:pt idx="9">
                  <c:v>90点台</c:v>
                </c:pt>
              </c:strCache>
            </c:strRef>
          </c:cat>
          <c:val>
            <c:numRef>
              <c:f>'テストのまとめ 解答'!$J$3:$J$12</c:f>
              <c:numCache>
                <c:formatCode>0.00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0.15</c:v>
                </c:pt>
                <c:pt idx="5">
                  <c:v>0.1</c:v>
                </c:pt>
                <c:pt idx="6">
                  <c:v>0.05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0-469B-AD66-037DE4A41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1530512"/>
        <c:axId val="671322320"/>
      </c:barChart>
      <c:lineChart>
        <c:grouping val="standard"/>
        <c:varyColors val="0"/>
        <c:ser>
          <c:idx val="1"/>
          <c:order val="1"/>
          <c:tx>
            <c:strRef>
              <c:f>'テストのまとめ 解答'!$K$2</c:f>
              <c:strCache>
                <c:ptCount val="1"/>
                <c:pt idx="0">
                  <c:v>累積相対度数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'テストのまとめ 解答'!$K$3:$K$12</c:f>
              <c:numCache>
                <c:formatCode>0.00</c:formatCode>
                <c:ptCount val="10"/>
                <c:pt idx="0">
                  <c:v>0.05</c:v>
                </c:pt>
                <c:pt idx="1">
                  <c:v>0.15</c:v>
                </c:pt>
                <c:pt idx="2">
                  <c:v>0.35</c:v>
                </c:pt>
                <c:pt idx="3">
                  <c:v>0.65</c:v>
                </c:pt>
                <c:pt idx="4">
                  <c:v>0.8</c:v>
                </c:pt>
                <c:pt idx="5">
                  <c:v>0.9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0-469B-AD66-037DE4A41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157040"/>
        <c:axId val="671318352"/>
      </c:lineChart>
      <c:catAx>
        <c:axId val="67153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322320"/>
        <c:crosses val="autoZero"/>
        <c:auto val="1"/>
        <c:lblAlgn val="ctr"/>
        <c:lblOffset val="100"/>
        <c:noMultiLvlLbl val="0"/>
      </c:catAx>
      <c:valAx>
        <c:axId val="6713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1530512"/>
        <c:crosses val="autoZero"/>
        <c:crossBetween val="between"/>
      </c:valAx>
      <c:valAx>
        <c:axId val="671318352"/>
        <c:scaling>
          <c:orientation val="minMax"/>
          <c:max val="1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2157040"/>
        <c:crosses val="max"/>
        <c:crossBetween val="between"/>
      </c:valAx>
      <c:catAx>
        <c:axId val="76215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671318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10</xdr:row>
      <xdr:rowOff>66675</xdr:rowOff>
    </xdr:from>
    <xdr:to>
      <xdr:col>7</xdr:col>
      <xdr:colOff>614362</xdr:colOff>
      <xdr:row>19</xdr:row>
      <xdr:rowOff>209550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505C7A-1921-2CEB-4A05-FB3BB54F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13</xdr:row>
      <xdr:rowOff>219075</xdr:rowOff>
    </xdr:from>
    <xdr:to>
      <xdr:col>10</xdr:col>
      <xdr:colOff>742950</xdr:colOff>
      <xdr:row>25</xdr:row>
      <xdr:rowOff>104775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8FA47F8-5044-AFE4-76BF-289F54951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EC62-16F8-4B8F-8E71-76BA7FFE0F56}">
  <dimension ref="A1:M14"/>
  <sheetViews>
    <sheetView workbookViewId="0">
      <selection activeCell="F10" sqref="F10"/>
    </sheetView>
  </sheetViews>
  <sheetFormatPr defaultRowHeight="18.75" x14ac:dyDescent="0.4"/>
  <cols>
    <col min="1" max="1" width="7.25" customWidth="1"/>
    <col min="2" max="2" width="6" customWidth="1"/>
    <col min="12" max="12" width="16.875" customWidth="1"/>
    <col min="13" max="13" width="25.875" customWidth="1"/>
  </cols>
  <sheetData>
    <row r="1" spans="1:13" ht="26.25" thickBot="1" x14ac:dyDescent="0.45">
      <c r="A1" s="32" t="s">
        <v>2</v>
      </c>
      <c r="B1" s="32"/>
      <c r="C1" s="32"/>
      <c r="D1" s="32"/>
      <c r="E1" s="32"/>
      <c r="F1" s="32"/>
      <c r="G1" s="32"/>
      <c r="H1" s="32"/>
      <c r="J1" s="42" t="s">
        <v>10</v>
      </c>
      <c r="K1" s="43"/>
      <c r="L1" s="43"/>
      <c r="M1" s="43"/>
    </row>
    <row r="2" spans="1:13" ht="19.5" thickBot="1" x14ac:dyDescent="0.45">
      <c r="A2" s="33"/>
      <c r="B2" s="34"/>
      <c r="C2" s="37" t="s">
        <v>0</v>
      </c>
      <c r="D2" s="38"/>
      <c r="E2" s="38"/>
      <c r="F2" s="38"/>
      <c r="G2" s="38"/>
      <c r="H2" s="34"/>
      <c r="J2" s="22"/>
      <c r="K2" s="44" t="s">
        <v>11</v>
      </c>
      <c r="L2" s="45"/>
      <c r="M2" s="46"/>
    </row>
    <row r="3" spans="1:13" ht="19.5" thickBot="1" x14ac:dyDescent="0.45">
      <c r="A3" s="35"/>
      <c r="B3" s="36"/>
      <c r="C3" s="7">
        <v>1</v>
      </c>
      <c r="D3" s="5">
        <v>2</v>
      </c>
      <c r="E3" s="5">
        <v>3</v>
      </c>
      <c r="F3" s="5">
        <v>4</v>
      </c>
      <c r="G3" s="5">
        <v>5</v>
      </c>
      <c r="H3" s="6">
        <v>6</v>
      </c>
      <c r="J3" s="24" t="s">
        <v>3</v>
      </c>
      <c r="K3" s="25" t="s">
        <v>8</v>
      </c>
      <c r="L3" s="26" t="s">
        <v>5</v>
      </c>
      <c r="M3" s="21" t="s">
        <v>6</v>
      </c>
    </row>
    <row r="4" spans="1:13" ht="27.75" customHeight="1" x14ac:dyDescent="0.4">
      <c r="A4" s="39" t="s">
        <v>1</v>
      </c>
      <c r="B4" s="10">
        <v>1</v>
      </c>
      <c r="C4" s="8"/>
      <c r="D4" s="8"/>
      <c r="E4" s="8"/>
      <c r="F4" s="8"/>
      <c r="G4" s="8"/>
      <c r="H4" s="8"/>
      <c r="J4" s="23">
        <v>2</v>
      </c>
      <c r="K4" s="8"/>
      <c r="L4" s="4"/>
      <c r="M4" s="12"/>
    </row>
    <row r="5" spans="1:13" ht="27.75" customHeight="1" x14ac:dyDescent="0.4">
      <c r="A5" s="40"/>
      <c r="B5" s="11">
        <v>2</v>
      </c>
      <c r="C5" s="8"/>
      <c r="D5" s="8"/>
      <c r="E5" s="8"/>
      <c r="F5" s="8"/>
      <c r="G5" s="8"/>
      <c r="H5" s="8"/>
      <c r="J5" s="17">
        <v>3</v>
      </c>
      <c r="K5" s="9"/>
      <c r="L5" s="3"/>
      <c r="M5" s="13"/>
    </row>
    <row r="6" spans="1:13" ht="27.75" customHeight="1" x14ac:dyDescent="0.4">
      <c r="A6" s="40"/>
      <c r="B6" s="11">
        <v>3</v>
      </c>
      <c r="C6" s="8"/>
      <c r="D6" s="8"/>
      <c r="E6" s="8"/>
      <c r="F6" s="8"/>
      <c r="G6" s="8"/>
      <c r="H6" s="8"/>
      <c r="J6" s="17">
        <v>4</v>
      </c>
      <c r="K6" s="9"/>
      <c r="L6" s="3"/>
      <c r="M6" s="13"/>
    </row>
    <row r="7" spans="1:13" ht="27.75" customHeight="1" x14ac:dyDescent="0.4">
      <c r="A7" s="40"/>
      <c r="B7" s="11">
        <v>4</v>
      </c>
      <c r="C7" s="8"/>
      <c r="D7" s="8"/>
      <c r="E7" s="8"/>
      <c r="F7" s="8"/>
      <c r="G7" s="8"/>
      <c r="H7" s="8"/>
      <c r="J7" s="17">
        <v>5</v>
      </c>
      <c r="K7" s="9"/>
      <c r="L7" s="3"/>
      <c r="M7" s="13"/>
    </row>
    <row r="8" spans="1:13" ht="27.75" customHeight="1" x14ac:dyDescent="0.4">
      <c r="A8" s="40"/>
      <c r="B8" s="11">
        <v>5</v>
      </c>
      <c r="C8" s="8"/>
      <c r="D8" s="8"/>
      <c r="E8" s="8"/>
      <c r="F8" s="8"/>
      <c r="G8" s="8"/>
      <c r="H8" s="8"/>
      <c r="J8" s="17">
        <v>6</v>
      </c>
      <c r="K8" s="9"/>
      <c r="L8" s="3"/>
      <c r="M8" s="13"/>
    </row>
    <row r="9" spans="1:13" ht="27.75" customHeight="1" thickBot="1" x14ac:dyDescent="0.45">
      <c r="A9" s="41"/>
      <c r="B9" s="6">
        <v>6</v>
      </c>
      <c r="C9" s="8"/>
      <c r="D9" s="8"/>
      <c r="E9" s="8"/>
      <c r="F9" s="8"/>
      <c r="G9" s="8"/>
      <c r="H9" s="8"/>
      <c r="J9" s="17">
        <v>7</v>
      </c>
      <c r="K9" s="9"/>
      <c r="L9" s="3"/>
      <c r="M9" s="13"/>
    </row>
    <row r="10" spans="1:13" ht="27.75" customHeight="1" x14ac:dyDescent="0.4">
      <c r="J10" s="17">
        <v>8</v>
      </c>
      <c r="K10" s="9"/>
      <c r="L10" s="3"/>
      <c r="M10" s="13"/>
    </row>
    <row r="11" spans="1:13" ht="27.75" customHeight="1" x14ac:dyDescent="0.4">
      <c r="B11" s="30" t="s">
        <v>9</v>
      </c>
      <c r="C11" s="30"/>
      <c r="D11" s="30"/>
      <c r="E11" s="30"/>
      <c r="F11" s="30"/>
      <c r="G11" s="30"/>
      <c r="H11" s="30"/>
      <c r="J11" s="17">
        <v>9</v>
      </c>
      <c r="K11" s="9"/>
      <c r="L11" s="3"/>
      <c r="M11" s="13"/>
    </row>
    <row r="12" spans="1:13" ht="27.75" customHeight="1" x14ac:dyDescent="0.4">
      <c r="B12" s="31" t="s">
        <v>12</v>
      </c>
      <c r="C12" s="31"/>
      <c r="D12" s="31"/>
      <c r="E12" s="31"/>
      <c r="F12" s="31"/>
      <c r="G12" s="31"/>
      <c r="H12" s="31"/>
      <c r="J12" s="17">
        <v>10</v>
      </c>
      <c r="K12" s="9"/>
      <c r="L12" s="3"/>
      <c r="M12" s="13"/>
    </row>
    <row r="13" spans="1:13" ht="27.75" customHeight="1" x14ac:dyDescent="0.4">
      <c r="B13" s="27"/>
      <c r="J13" s="17">
        <v>11</v>
      </c>
      <c r="K13" s="9"/>
      <c r="L13" s="3"/>
      <c r="M13" s="13"/>
    </row>
    <row r="14" spans="1:13" ht="27.75" customHeight="1" thickBot="1" x14ac:dyDescent="0.45">
      <c r="J14" s="18">
        <v>12</v>
      </c>
      <c r="K14" s="14"/>
      <c r="L14" s="15"/>
      <c r="M14" s="16"/>
    </row>
  </sheetData>
  <mergeCells count="8">
    <mergeCell ref="J1:M1"/>
    <mergeCell ref="K2:M2"/>
    <mergeCell ref="B11:H11"/>
    <mergeCell ref="B12:H12"/>
    <mergeCell ref="A1:H1"/>
    <mergeCell ref="A2:B3"/>
    <mergeCell ref="C2:H2"/>
    <mergeCell ref="A4:A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AE6A-9884-4919-8C49-33568A8E1941}">
  <dimension ref="A1:M14"/>
  <sheetViews>
    <sheetView workbookViewId="0">
      <selection sqref="A1:H1"/>
    </sheetView>
  </sheetViews>
  <sheetFormatPr defaultRowHeight="18.75" x14ac:dyDescent="0.4"/>
  <cols>
    <col min="1" max="1" width="7.25" customWidth="1"/>
    <col min="2" max="2" width="6" customWidth="1"/>
    <col min="12" max="12" width="16.875" customWidth="1"/>
    <col min="13" max="13" width="25.875" customWidth="1"/>
  </cols>
  <sheetData>
    <row r="1" spans="1:13" ht="26.25" thickBot="1" x14ac:dyDescent="0.45">
      <c r="A1" s="32" t="s">
        <v>2</v>
      </c>
      <c r="B1" s="32"/>
      <c r="C1" s="32"/>
      <c r="D1" s="32"/>
      <c r="E1" s="32"/>
      <c r="F1" s="32"/>
      <c r="G1" s="32"/>
      <c r="H1" s="32"/>
    </row>
    <row r="2" spans="1:13" ht="19.5" thickBot="1" x14ac:dyDescent="0.45">
      <c r="A2" s="33"/>
      <c r="B2" s="34"/>
      <c r="C2" s="37" t="s">
        <v>0</v>
      </c>
      <c r="D2" s="38"/>
      <c r="E2" s="38"/>
      <c r="F2" s="38"/>
      <c r="G2" s="38"/>
      <c r="H2" s="34"/>
      <c r="J2" s="47" t="s">
        <v>7</v>
      </c>
      <c r="K2" s="48"/>
      <c r="L2" s="48"/>
      <c r="M2" s="49"/>
    </row>
    <row r="3" spans="1:13" ht="19.5" thickBot="1" x14ac:dyDescent="0.45">
      <c r="A3" s="35"/>
      <c r="B3" s="36"/>
      <c r="C3" s="7">
        <v>1</v>
      </c>
      <c r="D3" s="5">
        <v>2</v>
      </c>
      <c r="E3" s="5">
        <v>3</v>
      </c>
      <c r="F3" s="5">
        <v>4</v>
      </c>
      <c r="G3" s="5">
        <v>5</v>
      </c>
      <c r="H3" s="6">
        <v>6</v>
      </c>
      <c r="J3" s="19" t="s">
        <v>3</v>
      </c>
      <c r="K3" s="20" t="s">
        <v>8</v>
      </c>
      <c r="L3" s="4" t="s">
        <v>5</v>
      </c>
      <c r="M3" s="10" t="s">
        <v>6</v>
      </c>
    </row>
    <row r="4" spans="1:13" ht="27.75" customHeight="1" x14ac:dyDescent="0.4">
      <c r="A4" s="39" t="s">
        <v>1</v>
      </c>
      <c r="B4" s="10">
        <v>1</v>
      </c>
      <c r="C4" s="8">
        <f>C$3+$B4</f>
        <v>2</v>
      </c>
      <c r="D4" s="8">
        <f t="shared" ref="D4:H4" si="0">D$3+$B4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J4" s="17">
        <v>2</v>
      </c>
      <c r="K4" s="9">
        <v>1</v>
      </c>
      <c r="L4" s="3">
        <f>COUNTIF($C$4:$H$9,2)</f>
        <v>1</v>
      </c>
      <c r="M4" s="13">
        <f>COUNTIF($C$4:$H$9,"="&amp;J4)</f>
        <v>1</v>
      </c>
    </row>
    <row r="5" spans="1:13" ht="27.75" customHeight="1" x14ac:dyDescent="0.4">
      <c r="A5" s="40"/>
      <c r="B5" s="11">
        <v>2</v>
      </c>
      <c r="C5" s="8">
        <f t="shared" ref="C5:H9" si="1">C$3+$B5</f>
        <v>3</v>
      </c>
      <c r="D5" s="8">
        <f t="shared" si="1"/>
        <v>4</v>
      </c>
      <c r="E5" s="8">
        <f t="shared" si="1"/>
        <v>5</v>
      </c>
      <c r="F5" s="8">
        <f t="shared" si="1"/>
        <v>6</v>
      </c>
      <c r="G5" s="8">
        <f t="shared" si="1"/>
        <v>7</v>
      </c>
      <c r="H5" s="8">
        <f t="shared" si="1"/>
        <v>8</v>
      </c>
      <c r="J5" s="17">
        <v>3</v>
      </c>
      <c r="K5" s="9">
        <v>2</v>
      </c>
      <c r="L5" s="3">
        <f>COUNTIF($C$4:$H$9,3)</f>
        <v>2</v>
      </c>
      <c r="M5" s="13">
        <f t="shared" ref="M5:M14" si="2">COUNTIF($C$4:$H$9,"="&amp;J5)</f>
        <v>2</v>
      </c>
    </row>
    <row r="6" spans="1:13" ht="27.75" customHeight="1" x14ac:dyDescent="0.4">
      <c r="A6" s="40"/>
      <c r="B6" s="11">
        <v>3</v>
      </c>
      <c r="C6" s="8">
        <f t="shared" si="1"/>
        <v>4</v>
      </c>
      <c r="D6" s="8">
        <f t="shared" si="1"/>
        <v>5</v>
      </c>
      <c r="E6" s="8">
        <f t="shared" si="1"/>
        <v>6</v>
      </c>
      <c r="F6" s="8">
        <f t="shared" si="1"/>
        <v>7</v>
      </c>
      <c r="G6" s="8">
        <f t="shared" si="1"/>
        <v>8</v>
      </c>
      <c r="H6" s="8">
        <f t="shared" si="1"/>
        <v>9</v>
      </c>
      <c r="J6" s="17">
        <v>4</v>
      </c>
      <c r="K6" s="9">
        <v>3</v>
      </c>
      <c r="L6" s="3">
        <f>COUNTIF($C$4:$H$9,4)</f>
        <v>3</v>
      </c>
      <c r="M6" s="13">
        <f t="shared" si="2"/>
        <v>3</v>
      </c>
    </row>
    <row r="7" spans="1:13" ht="27.75" customHeight="1" x14ac:dyDescent="0.4">
      <c r="A7" s="40"/>
      <c r="B7" s="11">
        <v>4</v>
      </c>
      <c r="C7" s="8">
        <f t="shared" si="1"/>
        <v>5</v>
      </c>
      <c r="D7" s="8">
        <f t="shared" si="1"/>
        <v>6</v>
      </c>
      <c r="E7" s="8">
        <f t="shared" si="1"/>
        <v>7</v>
      </c>
      <c r="F7" s="8">
        <f t="shared" si="1"/>
        <v>8</v>
      </c>
      <c r="G7" s="8">
        <f t="shared" si="1"/>
        <v>9</v>
      </c>
      <c r="H7" s="8">
        <f t="shared" si="1"/>
        <v>10</v>
      </c>
      <c r="J7" s="17">
        <v>5</v>
      </c>
      <c r="K7" s="9">
        <v>4</v>
      </c>
      <c r="L7" s="3">
        <f>COUNTIF($C$4:$H$9,5)</f>
        <v>4</v>
      </c>
      <c r="M7" s="13">
        <f t="shared" si="2"/>
        <v>4</v>
      </c>
    </row>
    <row r="8" spans="1:13" ht="27.75" customHeight="1" x14ac:dyDescent="0.4">
      <c r="A8" s="40"/>
      <c r="B8" s="11">
        <v>5</v>
      </c>
      <c r="C8" s="8">
        <f t="shared" si="1"/>
        <v>6</v>
      </c>
      <c r="D8" s="8">
        <f t="shared" si="1"/>
        <v>7</v>
      </c>
      <c r="E8" s="8">
        <f t="shared" si="1"/>
        <v>8</v>
      </c>
      <c r="F8" s="8">
        <f t="shared" si="1"/>
        <v>9</v>
      </c>
      <c r="G8" s="8">
        <f t="shared" si="1"/>
        <v>10</v>
      </c>
      <c r="H8" s="8">
        <f t="shared" si="1"/>
        <v>11</v>
      </c>
      <c r="J8" s="17">
        <v>6</v>
      </c>
      <c r="K8" s="9">
        <v>5</v>
      </c>
      <c r="L8" s="3">
        <f>COUNTIF($C$4:$H$9,6)</f>
        <v>5</v>
      </c>
      <c r="M8" s="13">
        <f t="shared" si="2"/>
        <v>5</v>
      </c>
    </row>
    <row r="9" spans="1:13" ht="27.75" customHeight="1" thickBot="1" x14ac:dyDescent="0.45">
      <c r="A9" s="41"/>
      <c r="B9" s="6">
        <v>6</v>
      </c>
      <c r="C9" s="8">
        <f t="shared" si="1"/>
        <v>7</v>
      </c>
      <c r="D9" s="8">
        <f t="shared" si="1"/>
        <v>8</v>
      </c>
      <c r="E9" s="8">
        <f t="shared" si="1"/>
        <v>9</v>
      </c>
      <c r="F9" s="8">
        <f t="shared" si="1"/>
        <v>10</v>
      </c>
      <c r="G9" s="8">
        <f t="shared" si="1"/>
        <v>11</v>
      </c>
      <c r="H9" s="8">
        <f t="shared" si="1"/>
        <v>12</v>
      </c>
      <c r="J9" s="17">
        <v>7</v>
      </c>
      <c r="K9" s="9">
        <v>6</v>
      </c>
      <c r="L9" s="3">
        <f>COUNTIF($C$4:$H$9,7)</f>
        <v>6</v>
      </c>
      <c r="M9" s="13">
        <f t="shared" si="2"/>
        <v>6</v>
      </c>
    </row>
    <row r="10" spans="1:13" ht="27.75" customHeight="1" x14ac:dyDescent="0.4">
      <c r="J10" s="17">
        <v>8</v>
      </c>
      <c r="K10" s="9">
        <v>5</v>
      </c>
      <c r="L10" s="3">
        <f>COUNTIF($C$4:$H$9,8)</f>
        <v>5</v>
      </c>
      <c r="M10" s="13">
        <f t="shared" si="2"/>
        <v>5</v>
      </c>
    </row>
    <row r="11" spans="1:13" ht="27.75" customHeight="1" x14ac:dyDescent="0.4">
      <c r="J11" s="17">
        <v>9</v>
      </c>
      <c r="K11" s="9">
        <v>4</v>
      </c>
      <c r="L11" s="3">
        <f>COUNTIF($C$4:$H$9,9)</f>
        <v>4</v>
      </c>
      <c r="M11" s="13">
        <f t="shared" si="2"/>
        <v>4</v>
      </c>
    </row>
    <row r="12" spans="1:13" ht="27.75" customHeight="1" x14ac:dyDescent="0.4">
      <c r="J12" s="17">
        <v>10</v>
      </c>
      <c r="K12" s="9">
        <v>3</v>
      </c>
      <c r="L12" s="3">
        <f>COUNTIF($C$4:$H$9,10)</f>
        <v>3</v>
      </c>
      <c r="M12" s="13">
        <f t="shared" si="2"/>
        <v>3</v>
      </c>
    </row>
    <row r="13" spans="1:13" ht="27.75" customHeight="1" x14ac:dyDescent="0.4">
      <c r="J13" s="17">
        <v>11</v>
      </c>
      <c r="K13" s="9">
        <v>2</v>
      </c>
      <c r="L13" s="3">
        <f>COUNTIF($C$4:$H$9,11)</f>
        <v>2</v>
      </c>
      <c r="M13" s="13">
        <f t="shared" si="2"/>
        <v>2</v>
      </c>
    </row>
    <row r="14" spans="1:13" ht="27.75" customHeight="1" thickBot="1" x14ac:dyDescent="0.45">
      <c r="J14" s="18">
        <v>12</v>
      </c>
      <c r="K14" s="14">
        <v>1</v>
      </c>
      <c r="L14" s="15">
        <f>COUNTIF($C$4:$H$9,12)</f>
        <v>1</v>
      </c>
      <c r="M14" s="16">
        <f t="shared" si="2"/>
        <v>1</v>
      </c>
    </row>
  </sheetData>
  <mergeCells count="5">
    <mergeCell ref="C2:H2"/>
    <mergeCell ref="A4:A9"/>
    <mergeCell ref="A2:B3"/>
    <mergeCell ref="A1:H1"/>
    <mergeCell ref="J2:M2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C6D2-8EE8-4C15-BBB4-825E3ECF48A7}">
  <dimension ref="A1:M21"/>
  <sheetViews>
    <sheetView tabSelected="1" workbookViewId="0">
      <selection activeCell="I15" sqref="I15"/>
    </sheetView>
  </sheetViews>
  <sheetFormatPr defaultRowHeight="18.75" x14ac:dyDescent="0.4"/>
  <cols>
    <col min="1" max="1" width="11.75" customWidth="1"/>
    <col min="10" max="10" width="11.375" customWidth="1"/>
    <col min="11" max="11" width="11.875" customWidth="1"/>
  </cols>
  <sheetData>
    <row r="1" spans="1:13" x14ac:dyDescent="0.4">
      <c r="A1" t="s">
        <v>17</v>
      </c>
      <c r="C1" t="s">
        <v>18</v>
      </c>
    </row>
    <row r="2" spans="1:13" x14ac:dyDescent="0.4">
      <c r="A2">
        <v>43</v>
      </c>
      <c r="E2" s="2" t="s">
        <v>29</v>
      </c>
      <c r="F2" s="2" t="s">
        <v>13</v>
      </c>
      <c r="G2" s="2" t="s">
        <v>14</v>
      </c>
      <c r="H2" s="2" t="s">
        <v>4</v>
      </c>
      <c r="I2" s="2" t="s">
        <v>30</v>
      </c>
      <c r="J2" s="2" t="s">
        <v>15</v>
      </c>
      <c r="K2" s="2" t="s">
        <v>16</v>
      </c>
      <c r="L2" s="1"/>
      <c r="M2" s="1"/>
    </row>
    <row r="3" spans="1:13" x14ac:dyDescent="0.4">
      <c r="A3">
        <v>20</v>
      </c>
      <c r="E3" s="3" t="s">
        <v>19</v>
      </c>
      <c r="F3" s="3">
        <v>0</v>
      </c>
      <c r="G3" s="3">
        <v>9</v>
      </c>
      <c r="H3" s="3"/>
      <c r="I3" s="3"/>
      <c r="J3" s="28"/>
      <c r="K3" s="28"/>
    </row>
    <row r="4" spans="1:13" x14ac:dyDescent="0.4">
      <c r="A4">
        <v>18</v>
      </c>
      <c r="E4" s="3" t="s">
        <v>20</v>
      </c>
      <c r="F4" s="3">
        <v>10</v>
      </c>
      <c r="G4" s="3">
        <v>19</v>
      </c>
      <c r="H4" s="3"/>
      <c r="I4" s="3"/>
      <c r="J4" s="28"/>
      <c r="K4" s="28"/>
    </row>
    <row r="5" spans="1:13" x14ac:dyDescent="0.4">
      <c r="A5">
        <v>38</v>
      </c>
      <c r="E5" s="3" t="s">
        <v>24</v>
      </c>
      <c r="F5" s="3">
        <v>20</v>
      </c>
      <c r="G5" s="3">
        <v>29</v>
      </c>
      <c r="H5" s="3"/>
      <c r="I5" s="3"/>
      <c r="J5" s="28"/>
      <c r="K5" s="28"/>
    </row>
    <row r="6" spans="1:13" x14ac:dyDescent="0.4">
      <c r="A6">
        <v>32</v>
      </c>
      <c r="E6" s="3" t="s">
        <v>25</v>
      </c>
      <c r="F6" s="3">
        <v>30</v>
      </c>
      <c r="G6" s="3">
        <v>39</v>
      </c>
      <c r="H6" s="3"/>
      <c r="I6" s="3"/>
      <c r="J6" s="28"/>
      <c r="K6" s="28"/>
    </row>
    <row r="7" spans="1:13" x14ac:dyDescent="0.4">
      <c r="A7">
        <v>33</v>
      </c>
      <c r="E7" s="3" t="s">
        <v>21</v>
      </c>
      <c r="F7" s="3">
        <v>40</v>
      </c>
      <c r="G7" s="3">
        <v>49</v>
      </c>
      <c r="H7" s="3"/>
      <c r="I7" s="3"/>
      <c r="J7" s="28"/>
      <c r="K7" s="28"/>
    </row>
    <row r="8" spans="1:13" x14ac:dyDescent="0.4">
      <c r="A8">
        <v>91</v>
      </c>
      <c r="E8" s="3" t="s">
        <v>26</v>
      </c>
      <c r="F8" s="3">
        <v>50</v>
      </c>
      <c r="G8" s="3">
        <v>59</v>
      </c>
      <c r="H8" s="3"/>
      <c r="I8" s="3"/>
      <c r="J8" s="28"/>
      <c r="K8" s="28"/>
    </row>
    <row r="9" spans="1:13" x14ac:dyDescent="0.4">
      <c r="A9">
        <v>9</v>
      </c>
      <c r="E9" s="3" t="s">
        <v>22</v>
      </c>
      <c r="F9" s="3">
        <v>60</v>
      </c>
      <c r="G9" s="3">
        <v>69</v>
      </c>
      <c r="H9" s="3"/>
      <c r="I9" s="3"/>
      <c r="J9" s="28"/>
      <c r="K9" s="28"/>
    </row>
    <row r="10" spans="1:13" x14ac:dyDescent="0.4">
      <c r="A10">
        <v>12</v>
      </c>
      <c r="E10" s="3" t="s">
        <v>27</v>
      </c>
      <c r="F10" s="3">
        <v>70</v>
      </c>
      <c r="G10" s="3">
        <v>79</v>
      </c>
      <c r="H10" s="3"/>
      <c r="I10" s="3"/>
      <c r="J10" s="28"/>
      <c r="K10" s="28"/>
    </row>
    <row r="11" spans="1:13" x14ac:dyDescent="0.4">
      <c r="A11">
        <v>26</v>
      </c>
      <c r="E11" s="3" t="s">
        <v>23</v>
      </c>
      <c r="F11" s="3">
        <v>80</v>
      </c>
      <c r="G11" s="3">
        <v>89</v>
      </c>
      <c r="H11" s="3"/>
      <c r="I11" s="3"/>
      <c r="J11" s="28"/>
      <c r="K11" s="28"/>
    </row>
    <row r="12" spans="1:13" x14ac:dyDescent="0.4">
      <c r="A12">
        <v>41</v>
      </c>
      <c r="E12" s="3" t="s">
        <v>28</v>
      </c>
      <c r="F12" s="3">
        <v>90</v>
      </c>
      <c r="G12" s="3">
        <v>100</v>
      </c>
      <c r="H12" s="3"/>
      <c r="I12" s="3"/>
      <c r="J12" s="28"/>
      <c r="K12" s="28"/>
    </row>
    <row r="13" spans="1:13" x14ac:dyDescent="0.4">
      <c r="A13">
        <v>53</v>
      </c>
      <c r="F13" s="50" t="s">
        <v>31</v>
      </c>
      <c r="G13" s="50"/>
      <c r="H13" s="4"/>
      <c r="J13" s="29"/>
    </row>
    <row r="14" spans="1:13" x14ac:dyDescent="0.4">
      <c r="A14">
        <v>25</v>
      </c>
    </row>
    <row r="15" spans="1:13" x14ac:dyDescent="0.4">
      <c r="A15">
        <v>65</v>
      </c>
    </row>
    <row r="16" spans="1:13" x14ac:dyDescent="0.4">
      <c r="A16">
        <v>29</v>
      </c>
    </row>
    <row r="17" spans="1:1" x14ac:dyDescent="0.4">
      <c r="A17">
        <v>37</v>
      </c>
    </row>
    <row r="18" spans="1:1" x14ac:dyDescent="0.4">
      <c r="A18">
        <v>36</v>
      </c>
    </row>
    <row r="19" spans="1:1" x14ac:dyDescent="0.4">
      <c r="A19">
        <v>43</v>
      </c>
    </row>
    <row r="20" spans="1:1" x14ac:dyDescent="0.4">
      <c r="A20">
        <v>33</v>
      </c>
    </row>
    <row r="21" spans="1:1" x14ac:dyDescent="0.4">
      <c r="A21">
        <v>57</v>
      </c>
    </row>
  </sheetData>
  <mergeCells count="1">
    <mergeCell ref="F13:G1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D990-8197-4B02-8976-0552546F3FC6}">
  <dimension ref="A1:M21"/>
  <sheetViews>
    <sheetView workbookViewId="0">
      <selection activeCell="E23" sqref="E23"/>
    </sheetView>
  </sheetViews>
  <sheetFormatPr defaultRowHeight="18.75" x14ac:dyDescent="0.4"/>
  <cols>
    <col min="1" max="1" width="11.75" customWidth="1"/>
    <col min="10" max="10" width="11.375" customWidth="1"/>
    <col min="11" max="11" width="11.875" customWidth="1"/>
  </cols>
  <sheetData>
    <row r="1" spans="1:13" x14ac:dyDescent="0.4">
      <c r="A1" t="s">
        <v>17</v>
      </c>
      <c r="C1" t="s">
        <v>18</v>
      </c>
    </row>
    <row r="2" spans="1:13" x14ac:dyDescent="0.4">
      <c r="A2">
        <v>43</v>
      </c>
      <c r="C2">
        <v>9</v>
      </c>
      <c r="E2" s="2" t="s">
        <v>29</v>
      </c>
      <c r="F2" s="2" t="s">
        <v>13</v>
      </c>
      <c r="G2" s="2" t="s">
        <v>14</v>
      </c>
      <c r="H2" s="2" t="s">
        <v>4</v>
      </c>
      <c r="I2" s="2" t="s">
        <v>30</v>
      </c>
      <c r="J2" s="2" t="s">
        <v>15</v>
      </c>
      <c r="K2" s="2" t="s">
        <v>16</v>
      </c>
      <c r="L2" s="1"/>
      <c r="M2" s="1"/>
    </row>
    <row r="3" spans="1:13" x14ac:dyDescent="0.4">
      <c r="A3">
        <v>20</v>
      </c>
      <c r="C3">
        <v>12</v>
      </c>
      <c r="E3" s="3" t="s">
        <v>19</v>
      </c>
      <c r="F3" s="3">
        <v>0</v>
      </c>
      <c r="G3" s="3">
        <v>9</v>
      </c>
      <c r="H3" s="3">
        <f t="shared" ref="H3:H12" si="0">COUNTIFS($C$2:$C$21,"&gt;="&amp;F3,$C$2:$C$21,"&lt;="&amp;G3)</f>
        <v>1</v>
      </c>
      <c r="I3" s="3">
        <f>H3</f>
        <v>1</v>
      </c>
      <c r="J3" s="28">
        <f>H3/H$13</f>
        <v>0.05</v>
      </c>
      <c r="K3" s="28">
        <f>I3/$I$12</f>
        <v>0.05</v>
      </c>
    </row>
    <row r="4" spans="1:13" x14ac:dyDescent="0.4">
      <c r="A4">
        <v>18</v>
      </c>
      <c r="C4">
        <v>18</v>
      </c>
      <c r="E4" s="3" t="s">
        <v>20</v>
      </c>
      <c r="F4" s="3">
        <v>10</v>
      </c>
      <c r="G4" s="3">
        <v>19</v>
      </c>
      <c r="H4" s="3">
        <f t="shared" si="0"/>
        <v>2</v>
      </c>
      <c r="I4" s="3">
        <f>I3+H4</f>
        <v>3</v>
      </c>
      <c r="J4" s="28">
        <f t="shared" ref="J4:J13" si="1">H4/H$13</f>
        <v>0.1</v>
      </c>
      <c r="K4" s="28">
        <f t="shared" ref="K4:K12" si="2">I4/$I$12</f>
        <v>0.15</v>
      </c>
    </row>
    <row r="5" spans="1:13" x14ac:dyDescent="0.4">
      <c r="A5">
        <v>38</v>
      </c>
      <c r="C5">
        <v>20</v>
      </c>
      <c r="E5" s="3" t="s">
        <v>24</v>
      </c>
      <c r="F5" s="3">
        <v>20</v>
      </c>
      <c r="G5" s="3">
        <v>29</v>
      </c>
      <c r="H5" s="3">
        <f t="shared" si="0"/>
        <v>4</v>
      </c>
      <c r="I5" s="3">
        <f t="shared" ref="I5:I12" si="3">I4+H5</f>
        <v>7</v>
      </c>
      <c r="J5" s="28">
        <f t="shared" si="1"/>
        <v>0.2</v>
      </c>
      <c r="K5" s="28">
        <f t="shared" si="2"/>
        <v>0.35</v>
      </c>
    </row>
    <row r="6" spans="1:13" x14ac:dyDescent="0.4">
      <c r="A6">
        <v>32</v>
      </c>
      <c r="C6">
        <v>25</v>
      </c>
      <c r="E6" s="3" t="s">
        <v>25</v>
      </c>
      <c r="F6" s="3">
        <v>30</v>
      </c>
      <c r="G6" s="3">
        <v>39</v>
      </c>
      <c r="H6" s="3">
        <f t="shared" si="0"/>
        <v>6</v>
      </c>
      <c r="I6" s="3">
        <f t="shared" si="3"/>
        <v>13</v>
      </c>
      <c r="J6" s="28">
        <f t="shared" si="1"/>
        <v>0.3</v>
      </c>
      <c r="K6" s="28">
        <f t="shared" si="2"/>
        <v>0.65</v>
      </c>
    </row>
    <row r="7" spans="1:13" x14ac:dyDescent="0.4">
      <c r="A7">
        <v>33</v>
      </c>
      <c r="C7">
        <v>26</v>
      </c>
      <c r="E7" s="3" t="s">
        <v>21</v>
      </c>
      <c r="F7" s="3">
        <v>40</v>
      </c>
      <c r="G7" s="3">
        <v>49</v>
      </c>
      <c r="H7" s="3">
        <f t="shared" si="0"/>
        <v>3</v>
      </c>
      <c r="I7" s="3">
        <f t="shared" si="3"/>
        <v>16</v>
      </c>
      <c r="J7" s="28">
        <f t="shared" si="1"/>
        <v>0.15</v>
      </c>
      <c r="K7" s="28">
        <f t="shared" si="2"/>
        <v>0.8</v>
      </c>
    </row>
    <row r="8" spans="1:13" x14ac:dyDescent="0.4">
      <c r="A8">
        <v>91</v>
      </c>
      <c r="C8">
        <v>29</v>
      </c>
      <c r="E8" s="3" t="s">
        <v>26</v>
      </c>
      <c r="F8" s="3">
        <v>50</v>
      </c>
      <c r="G8" s="3">
        <v>59</v>
      </c>
      <c r="H8" s="3">
        <f t="shared" si="0"/>
        <v>2</v>
      </c>
      <c r="I8" s="3">
        <f t="shared" si="3"/>
        <v>18</v>
      </c>
      <c r="J8" s="28">
        <f t="shared" si="1"/>
        <v>0.1</v>
      </c>
      <c r="K8" s="28">
        <f t="shared" si="2"/>
        <v>0.9</v>
      </c>
    </row>
    <row r="9" spans="1:13" x14ac:dyDescent="0.4">
      <c r="A9">
        <v>9</v>
      </c>
      <c r="C9">
        <v>32</v>
      </c>
      <c r="E9" s="3" t="s">
        <v>22</v>
      </c>
      <c r="F9" s="3">
        <v>60</v>
      </c>
      <c r="G9" s="3">
        <v>69</v>
      </c>
      <c r="H9" s="3">
        <f t="shared" si="0"/>
        <v>1</v>
      </c>
      <c r="I9" s="3">
        <f t="shared" si="3"/>
        <v>19</v>
      </c>
      <c r="J9" s="28">
        <f t="shared" si="1"/>
        <v>0.05</v>
      </c>
      <c r="K9" s="28">
        <f t="shared" si="2"/>
        <v>0.95</v>
      </c>
    </row>
    <row r="10" spans="1:13" x14ac:dyDescent="0.4">
      <c r="A10">
        <v>12</v>
      </c>
      <c r="C10">
        <v>33</v>
      </c>
      <c r="E10" s="3" t="s">
        <v>27</v>
      </c>
      <c r="F10" s="3">
        <v>70</v>
      </c>
      <c r="G10" s="3">
        <v>79</v>
      </c>
      <c r="H10" s="3">
        <f t="shared" si="0"/>
        <v>0</v>
      </c>
      <c r="I10" s="3">
        <f t="shared" si="3"/>
        <v>19</v>
      </c>
      <c r="J10" s="28">
        <f t="shared" si="1"/>
        <v>0</v>
      </c>
      <c r="K10" s="28">
        <f t="shared" si="2"/>
        <v>0.95</v>
      </c>
    </row>
    <row r="11" spans="1:13" x14ac:dyDescent="0.4">
      <c r="A11">
        <v>26</v>
      </c>
      <c r="C11">
        <v>33</v>
      </c>
      <c r="E11" s="3" t="s">
        <v>23</v>
      </c>
      <c r="F11" s="3">
        <v>80</v>
      </c>
      <c r="G11" s="3">
        <v>89</v>
      </c>
      <c r="H11" s="3">
        <f t="shared" si="0"/>
        <v>0</v>
      </c>
      <c r="I11" s="3">
        <f t="shared" si="3"/>
        <v>19</v>
      </c>
      <c r="J11" s="28">
        <f t="shared" si="1"/>
        <v>0</v>
      </c>
      <c r="K11" s="28">
        <f t="shared" si="2"/>
        <v>0.95</v>
      </c>
    </row>
    <row r="12" spans="1:13" x14ac:dyDescent="0.4">
      <c r="A12">
        <v>41</v>
      </c>
      <c r="C12">
        <v>36</v>
      </c>
      <c r="E12" s="3" t="s">
        <v>28</v>
      </c>
      <c r="F12" s="3">
        <v>90</v>
      </c>
      <c r="G12" s="3">
        <v>100</v>
      </c>
      <c r="H12" s="3">
        <f t="shared" si="0"/>
        <v>1</v>
      </c>
      <c r="I12" s="3">
        <f t="shared" si="3"/>
        <v>20</v>
      </c>
      <c r="J12" s="28">
        <f t="shared" si="1"/>
        <v>0.05</v>
      </c>
      <c r="K12" s="28">
        <f t="shared" si="2"/>
        <v>1</v>
      </c>
    </row>
    <row r="13" spans="1:13" x14ac:dyDescent="0.4">
      <c r="A13">
        <v>53</v>
      </c>
      <c r="C13">
        <v>37</v>
      </c>
      <c r="F13" s="50" t="s">
        <v>31</v>
      </c>
      <c r="G13" s="50"/>
      <c r="H13" s="4">
        <f>SUM(H3:H12)</f>
        <v>20</v>
      </c>
      <c r="J13" s="29">
        <f t="shared" si="1"/>
        <v>1</v>
      </c>
    </row>
    <row r="14" spans="1:13" x14ac:dyDescent="0.4">
      <c r="A14">
        <v>25</v>
      </c>
      <c r="C14">
        <v>38</v>
      </c>
    </row>
    <row r="15" spans="1:13" x14ac:dyDescent="0.4">
      <c r="A15">
        <v>65</v>
      </c>
      <c r="C15">
        <v>41</v>
      </c>
    </row>
    <row r="16" spans="1:13" x14ac:dyDescent="0.4">
      <c r="A16">
        <v>29</v>
      </c>
      <c r="C16">
        <v>43</v>
      </c>
    </row>
    <row r="17" spans="1:3" x14ac:dyDescent="0.4">
      <c r="A17">
        <v>37</v>
      </c>
      <c r="C17">
        <v>43</v>
      </c>
    </row>
    <row r="18" spans="1:3" x14ac:dyDescent="0.4">
      <c r="A18">
        <v>36</v>
      </c>
      <c r="C18">
        <v>53</v>
      </c>
    </row>
    <row r="19" spans="1:3" x14ac:dyDescent="0.4">
      <c r="A19">
        <v>43</v>
      </c>
      <c r="C19">
        <v>57</v>
      </c>
    </row>
    <row r="20" spans="1:3" x14ac:dyDescent="0.4">
      <c r="A20">
        <v>33</v>
      </c>
      <c r="C20">
        <v>65</v>
      </c>
    </row>
    <row r="21" spans="1:3" x14ac:dyDescent="0.4">
      <c r="A21">
        <v>57</v>
      </c>
      <c r="C21">
        <v>91</v>
      </c>
    </row>
  </sheetData>
  <mergeCells count="1">
    <mergeCell ref="F13:G1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6AC7-0166-46B7-9B51-FD001FC705EF}">
  <dimension ref="A1:R104"/>
  <sheetViews>
    <sheetView workbookViewId="0">
      <selection sqref="A1:H2"/>
    </sheetView>
  </sheetViews>
  <sheetFormatPr defaultRowHeight="18.75" x14ac:dyDescent="0.4"/>
  <sheetData>
    <row r="1" spans="1:18" ht="48.75" customHeight="1" x14ac:dyDescent="0.4">
      <c r="A1" s="51" t="s">
        <v>34</v>
      </c>
      <c r="B1" s="51"/>
      <c r="C1" s="51"/>
      <c r="D1" s="51"/>
      <c r="E1" s="51"/>
      <c r="F1" s="51"/>
      <c r="G1" s="51"/>
      <c r="H1" s="51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34.5" customHeight="1" x14ac:dyDescent="0.4">
      <c r="A2" s="51"/>
      <c r="B2" s="51"/>
      <c r="C2" s="51"/>
      <c r="D2" s="51"/>
      <c r="E2" s="51"/>
      <c r="F2" s="51"/>
      <c r="G2" s="51"/>
      <c r="H2" s="51"/>
      <c r="I2" s="27"/>
      <c r="J2" s="27"/>
      <c r="K2" s="27"/>
      <c r="L2" s="27"/>
      <c r="M2" s="27"/>
      <c r="N2" s="27"/>
      <c r="O2" s="27"/>
      <c r="P2" s="27"/>
      <c r="Q2" s="27"/>
      <c r="R2" s="27"/>
    </row>
    <row r="4" spans="1:18" x14ac:dyDescent="0.4">
      <c r="A4" s="1" t="s">
        <v>32</v>
      </c>
      <c r="B4" s="1" t="s">
        <v>33</v>
      </c>
    </row>
    <row r="5" spans="1:18" x14ac:dyDescent="0.4">
      <c r="A5">
        <v>1</v>
      </c>
      <c r="B5">
        <v>62</v>
      </c>
    </row>
    <row r="6" spans="1:18" x14ac:dyDescent="0.4">
      <c r="A6">
        <v>2</v>
      </c>
      <c r="B6">
        <v>55</v>
      </c>
    </row>
    <row r="7" spans="1:18" x14ac:dyDescent="0.4">
      <c r="A7">
        <v>3</v>
      </c>
      <c r="B7">
        <v>42</v>
      </c>
    </row>
    <row r="8" spans="1:18" x14ac:dyDescent="0.4">
      <c r="A8">
        <v>4</v>
      </c>
      <c r="B8">
        <v>33</v>
      </c>
    </row>
    <row r="9" spans="1:18" x14ac:dyDescent="0.4">
      <c r="A9">
        <v>5</v>
      </c>
      <c r="B9">
        <v>86</v>
      </c>
    </row>
    <row r="10" spans="1:18" x14ac:dyDescent="0.4">
      <c r="A10">
        <v>6</v>
      </c>
      <c r="B10">
        <v>43</v>
      </c>
    </row>
    <row r="11" spans="1:18" x14ac:dyDescent="0.4">
      <c r="A11">
        <v>7</v>
      </c>
      <c r="B11">
        <v>71</v>
      </c>
    </row>
    <row r="12" spans="1:18" x14ac:dyDescent="0.4">
      <c r="A12">
        <v>8</v>
      </c>
      <c r="B12">
        <v>39</v>
      </c>
    </row>
    <row r="13" spans="1:18" x14ac:dyDescent="0.4">
      <c r="A13">
        <v>9</v>
      </c>
      <c r="B13">
        <v>79</v>
      </c>
    </row>
    <row r="14" spans="1:18" x14ac:dyDescent="0.4">
      <c r="A14">
        <v>10</v>
      </c>
      <c r="B14">
        <v>41</v>
      </c>
    </row>
    <row r="15" spans="1:18" x14ac:dyDescent="0.4">
      <c r="A15">
        <v>11</v>
      </c>
      <c r="B15">
        <v>48</v>
      </c>
    </row>
    <row r="16" spans="1:18" x14ac:dyDescent="0.4">
      <c r="A16">
        <v>12</v>
      </c>
      <c r="B16">
        <v>52</v>
      </c>
    </row>
    <row r="17" spans="1:2" x14ac:dyDescent="0.4">
      <c r="A17">
        <v>13</v>
      </c>
      <c r="B17">
        <v>69</v>
      </c>
    </row>
    <row r="18" spans="1:2" x14ac:dyDescent="0.4">
      <c r="A18">
        <v>14</v>
      </c>
      <c r="B18">
        <v>57</v>
      </c>
    </row>
    <row r="19" spans="1:2" x14ac:dyDescent="0.4">
      <c r="A19">
        <v>15</v>
      </c>
      <c r="B19">
        <v>65</v>
      </c>
    </row>
    <row r="20" spans="1:2" x14ac:dyDescent="0.4">
      <c r="A20">
        <v>16</v>
      </c>
      <c r="B20">
        <v>45</v>
      </c>
    </row>
    <row r="21" spans="1:2" x14ac:dyDescent="0.4">
      <c r="A21">
        <v>17</v>
      </c>
      <c r="B21">
        <v>58</v>
      </c>
    </row>
    <row r="22" spans="1:2" x14ac:dyDescent="0.4">
      <c r="A22">
        <v>18</v>
      </c>
      <c r="B22">
        <v>69</v>
      </c>
    </row>
    <row r="23" spans="1:2" x14ac:dyDescent="0.4">
      <c r="A23">
        <v>19</v>
      </c>
      <c r="B23">
        <v>47</v>
      </c>
    </row>
    <row r="24" spans="1:2" x14ac:dyDescent="0.4">
      <c r="A24">
        <v>20</v>
      </c>
      <c r="B24">
        <v>67</v>
      </c>
    </row>
    <row r="25" spans="1:2" x14ac:dyDescent="0.4">
      <c r="A25">
        <v>21</v>
      </c>
      <c r="B25">
        <v>62</v>
      </c>
    </row>
    <row r="26" spans="1:2" x14ac:dyDescent="0.4">
      <c r="A26">
        <v>22</v>
      </c>
      <c r="B26">
        <v>43</v>
      </c>
    </row>
    <row r="27" spans="1:2" x14ac:dyDescent="0.4">
      <c r="A27">
        <v>23</v>
      </c>
      <c r="B27">
        <v>50</v>
      </c>
    </row>
    <row r="28" spans="1:2" x14ac:dyDescent="0.4">
      <c r="A28">
        <v>24</v>
      </c>
      <c r="B28">
        <v>33</v>
      </c>
    </row>
    <row r="29" spans="1:2" x14ac:dyDescent="0.4">
      <c r="A29">
        <v>25</v>
      </c>
      <c r="B29">
        <v>73</v>
      </c>
    </row>
    <row r="30" spans="1:2" x14ac:dyDescent="0.4">
      <c r="A30">
        <v>26</v>
      </c>
      <c r="B30">
        <v>39</v>
      </c>
    </row>
    <row r="31" spans="1:2" x14ac:dyDescent="0.4">
      <c r="A31">
        <v>27</v>
      </c>
      <c r="B31">
        <v>29</v>
      </c>
    </row>
    <row r="32" spans="1:2" x14ac:dyDescent="0.4">
      <c r="A32">
        <v>28</v>
      </c>
      <c r="B32">
        <v>69</v>
      </c>
    </row>
    <row r="33" spans="1:2" x14ac:dyDescent="0.4">
      <c r="A33">
        <v>29</v>
      </c>
      <c r="B33">
        <v>45</v>
      </c>
    </row>
    <row r="34" spans="1:2" x14ac:dyDescent="0.4">
      <c r="A34">
        <v>30</v>
      </c>
      <c r="B34">
        <v>71</v>
      </c>
    </row>
    <row r="35" spans="1:2" x14ac:dyDescent="0.4">
      <c r="A35">
        <v>31</v>
      </c>
      <c r="B35">
        <v>40</v>
      </c>
    </row>
    <row r="36" spans="1:2" x14ac:dyDescent="0.4">
      <c r="A36">
        <v>32</v>
      </c>
      <c r="B36">
        <v>59</v>
      </c>
    </row>
    <row r="37" spans="1:2" x14ac:dyDescent="0.4">
      <c r="A37">
        <v>33</v>
      </c>
      <c r="B37">
        <v>42</v>
      </c>
    </row>
    <row r="38" spans="1:2" x14ac:dyDescent="0.4">
      <c r="A38">
        <v>34</v>
      </c>
      <c r="B38">
        <v>35</v>
      </c>
    </row>
    <row r="39" spans="1:2" x14ac:dyDescent="0.4">
      <c r="A39">
        <v>35</v>
      </c>
      <c r="B39">
        <v>49</v>
      </c>
    </row>
    <row r="40" spans="1:2" x14ac:dyDescent="0.4">
      <c r="A40">
        <v>36</v>
      </c>
      <c r="B40">
        <v>59</v>
      </c>
    </row>
    <row r="41" spans="1:2" x14ac:dyDescent="0.4">
      <c r="A41">
        <v>37</v>
      </c>
      <c r="B41">
        <v>37</v>
      </c>
    </row>
    <row r="42" spans="1:2" x14ac:dyDescent="0.4">
      <c r="A42">
        <v>38</v>
      </c>
      <c r="B42">
        <v>59</v>
      </c>
    </row>
    <row r="43" spans="1:2" x14ac:dyDescent="0.4">
      <c r="A43">
        <v>39</v>
      </c>
      <c r="B43">
        <v>42</v>
      </c>
    </row>
    <row r="44" spans="1:2" x14ac:dyDescent="0.4">
      <c r="A44">
        <v>40</v>
      </c>
      <c r="B44">
        <v>36</v>
      </c>
    </row>
    <row r="45" spans="1:2" x14ac:dyDescent="0.4">
      <c r="A45">
        <v>41</v>
      </c>
      <c r="B45">
        <v>24</v>
      </c>
    </row>
    <row r="46" spans="1:2" x14ac:dyDescent="0.4">
      <c r="A46">
        <v>42</v>
      </c>
      <c r="B46">
        <v>55</v>
      </c>
    </row>
    <row r="47" spans="1:2" x14ac:dyDescent="0.4">
      <c r="A47">
        <v>43</v>
      </c>
      <c r="B47">
        <v>48</v>
      </c>
    </row>
    <row r="48" spans="1:2" x14ac:dyDescent="0.4">
      <c r="A48">
        <v>44</v>
      </c>
      <c r="B48">
        <v>41</v>
      </c>
    </row>
    <row r="49" spans="1:2" x14ac:dyDescent="0.4">
      <c r="A49">
        <v>45</v>
      </c>
      <c r="B49">
        <v>76</v>
      </c>
    </row>
    <row r="50" spans="1:2" x14ac:dyDescent="0.4">
      <c r="A50">
        <v>46</v>
      </c>
      <c r="B50">
        <v>34</v>
      </c>
    </row>
    <row r="51" spans="1:2" x14ac:dyDescent="0.4">
      <c r="A51">
        <v>47</v>
      </c>
      <c r="B51">
        <v>29</v>
      </c>
    </row>
    <row r="52" spans="1:2" x14ac:dyDescent="0.4">
      <c r="A52">
        <v>48</v>
      </c>
      <c r="B52">
        <v>71</v>
      </c>
    </row>
    <row r="53" spans="1:2" x14ac:dyDescent="0.4">
      <c r="A53">
        <v>49</v>
      </c>
      <c r="B53">
        <v>48</v>
      </c>
    </row>
    <row r="54" spans="1:2" x14ac:dyDescent="0.4">
      <c r="A54">
        <v>50</v>
      </c>
      <c r="B54">
        <v>42</v>
      </c>
    </row>
    <row r="55" spans="1:2" x14ac:dyDescent="0.4">
      <c r="A55">
        <v>51</v>
      </c>
      <c r="B55">
        <v>55</v>
      </c>
    </row>
    <row r="56" spans="1:2" x14ac:dyDescent="0.4">
      <c r="A56">
        <v>52</v>
      </c>
      <c r="B56">
        <v>29</v>
      </c>
    </row>
    <row r="57" spans="1:2" x14ac:dyDescent="0.4">
      <c r="A57">
        <v>53</v>
      </c>
      <c r="B57">
        <v>57</v>
      </c>
    </row>
    <row r="58" spans="1:2" x14ac:dyDescent="0.4">
      <c r="A58">
        <v>54</v>
      </c>
      <c r="B58">
        <v>72</v>
      </c>
    </row>
    <row r="59" spans="1:2" x14ac:dyDescent="0.4">
      <c r="A59">
        <v>55</v>
      </c>
      <c r="B59">
        <v>55</v>
      </c>
    </row>
    <row r="60" spans="1:2" x14ac:dyDescent="0.4">
      <c r="A60">
        <v>56</v>
      </c>
      <c r="B60">
        <v>53</v>
      </c>
    </row>
    <row r="61" spans="1:2" x14ac:dyDescent="0.4">
      <c r="A61">
        <v>57</v>
      </c>
      <c r="B61">
        <v>43</v>
      </c>
    </row>
    <row r="62" spans="1:2" x14ac:dyDescent="0.4">
      <c r="A62">
        <v>58</v>
      </c>
      <c r="B62">
        <v>40</v>
      </c>
    </row>
    <row r="63" spans="1:2" x14ac:dyDescent="0.4">
      <c r="A63">
        <v>59</v>
      </c>
      <c r="B63">
        <v>39</v>
      </c>
    </row>
    <row r="64" spans="1:2" x14ac:dyDescent="0.4">
      <c r="A64">
        <v>60</v>
      </c>
      <c r="B64">
        <v>60</v>
      </c>
    </row>
    <row r="65" spans="1:2" x14ac:dyDescent="0.4">
      <c r="A65">
        <v>61</v>
      </c>
      <c r="B65">
        <v>30</v>
      </c>
    </row>
    <row r="66" spans="1:2" x14ac:dyDescent="0.4">
      <c r="A66">
        <v>62</v>
      </c>
      <c r="B66">
        <v>49</v>
      </c>
    </row>
    <row r="67" spans="1:2" x14ac:dyDescent="0.4">
      <c r="A67">
        <v>63</v>
      </c>
      <c r="B67">
        <v>38</v>
      </c>
    </row>
    <row r="68" spans="1:2" x14ac:dyDescent="0.4">
      <c r="A68">
        <v>64</v>
      </c>
      <c r="B68">
        <v>63</v>
      </c>
    </row>
    <row r="69" spans="1:2" x14ac:dyDescent="0.4">
      <c r="A69">
        <v>65</v>
      </c>
      <c r="B69">
        <v>43</v>
      </c>
    </row>
    <row r="70" spans="1:2" x14ac:dyDescent="0.4">
      <c r="A70">
        <v>66</v>
      </c>
      <c r="B70">
        <v>73</v>
      </c>
    </row>
    <row r="71" spans="1:2" x14ac:dyDescent="0.4">
      <c r="A71">
        <v>67</v>
      </c>
      <c r="B71">
        <v>49</v>
      </c>
    </row>
    <row r="72" spans="1:2" x14ac:dyDescent="0.4">
      <c r="A72">
        <v>68</v>
      </c>
      <c r="B72">
        <v>77</v>
      </c>
    </row>
    <row r="73" spans="1:2" x14ac:dyDescent="0.4">
      <c r="A73">
        <v>69</v>
      </c>
      <c r="B73">
        <v>41</v>
      </c>
    </row>
    <row r="74" spans="1:2" x14ac:dyDescent="0.4">
      <c r="A74">
        <v>70</v>
      </c>
      <c r="B74">
        <v>50</v>
      </c>
    </row>
    <row r="75" spans="1:2" x14ac:dyDescent="0.4">
      <c r="A75">
        <v>71</v>
      </c>
      <c r="B75">
        <v>53</v>
      </c>
    </row>
    <row r="76" spans="1:2" x14ac:dyDescent="0.4">
      <c r="A76">
        <v>72</v>
      </c>
      <c r="B76">
        <v>53</v>
      </c>
    </row>
    <row r="77" spans="1:2" x14ac:dyDescent="0.4">
      <c r="A77">
        <v>73</v>
      </c>
      <c r="B77">
        <v>34</v>
      </c>
    </row>
    <row r="78" spans="1:2" x14ac:dyDescent="0.4">
      <c r="A78">
        <v>74</v>
      </c>
      <c r="B78">
        <v>60</v>
      </c>
    </row>
    <row r="79" spans="1:2" x14ac:dyDescent="0.4">
      <c r="A79">
        <v>75</v>
      </c>
      <c r="B79">
        <v>62</v>
      </c>
    </row>
    <row r="80" spans="1:2" x14ac:dyDescent="0.4">
      <c r="A80">
        <v>76</v>
      </c>
      <c r="B80">
        <v>71</v>
      </c>
    </row>
    <row r="81" spans="1:2" x14ac:dyDescent="0.4">
      <c r="A81">
        <v>77</v>
      </c>
      <c r="B81">
        <v>49</v>
      </c>
    </row>
    <row r="82" spans="1:2" x14ac:dyDescent="0.4">
      <c r="A82">
        <v>78</v>
      </c>
      <c r="B82">
        <v>50</v>
      </c>
    </row>
    <row r="83" spans="1:2" x14ac:dyDescent="0.4">
      <c r="A83">
        <v>79</v>
      </c>
      <c r="B83">
        <v>64</v>
      </c>
    </row>
    <row r="84" spans="1:2" x14ac:dyDescent="0.4">
      <c r="A84">
        <v>80</v>
      </c>
      <c r="B84">
        <v>76</v>
      </c>
    </row>
    <row r="85" spans="1:2" x14ac:dyDescent="0.4">
      <c r="A85">
        <v>81</v>
      </c>
      <c r="B85">
        <v>76</v>
      </c>
    </row>
    <row r="86" spans="1:2" x14ac:dyDescent="0.4">
      <c r="A86">
        <v>82</v>
      </c>
      <c r="B86">
        <v>48</v>
      </c>
    </row>
    <row r="87" spans="1:2" x14ac:dyDescent="0.4">
      <c r="A87">
        <v>83</v>
      </c>
      <c r="B87">
        <v>57</v>
      </c>
    </row>
    <row r="88" spans="1:2" x14ac:dyDescent="0.4">
      <c r="A88">
        <v>84</v>
      </c>
      <c r="B88">
        <v>33</v>
      </c>
    </row>
    <row r="89" spans="1:2" x14ac:dyDescent="0.4">
      <c r="A89">
        <v>85</v>
      </c>
      <c r="B89">
        <v>64</v>
      </c>
    </row>
    <row r="90" spans="1:2" x14ac:dyDescent="0.4">
      <c r="A90">
        <v>86</v>
      </c>
      <c r="B90">
        <v>60</v>
      </c>
    </row>
    <row r="91" spans="1:2" x14ac:dyDescent="0.4">
      <c r="A91">
        <v>87</v>
      </c>
      <c r="B91">
        <v>70</v>
      </c>
    </row>
    <row r="92" spans="1:2" x14ac:dyDescent="0.4">
      <c r="A92">
        <v>88</v>
      </c>
      <c r="B92">
        <v>65</v>
      </c>
    </row>
    <row r="93" spans="1:2" x14ac:dyDescent="0.4">
      <c r="A93">
        <v>89</v>
      </c>
      <c r="B93">
        <v>52</v>
      </c>
    </row>
    <row r="94" spans="1:2" x14ac:dyDescent="0.4">
      <c r="A94">
        <v>90</v>
      </c>
      <c r="B94">
        <v>41</v>
      </c>
    </row>
    <row r="95" spans="1:2" x14ac:dyDescent="0.4">
      <c r="A95">
        <v>91</v>
      </c>
      <c r="B95">
        <v>47</v>
      </c>
    </row>
    <row r="96" spans="1:2" x14ac:dyDescent="0.4">
      <c r="A96">
        <v>92</v>
      </c>
      <c r="B96">
        <v>54</v>
      </c>
    </row>
    <row r="97" spans="1:2" x14ac:dyDescent="0.4">
      <c r="A97">
        <v>93</v>
      </c>
      <c r="B97">
        <v>44</v>
      </c>
    </row>
    <row r="98" spans="1:2" x14ac:dyDescent="0.4">
      <c r="A98">
        <v>94</v>
      </c>
      <c r="B98">
        <v>36</v>
      </c>
    </row>
    <row r="99" spans="1:2" x14ac:dyDescent="0.4">
      <c r="A99">
        <v>95</v>
      </c>
      <c r="B99">
        <v>55</v>
      </c>
    </row>
    <row r="100" spans="1:2" x14ac:dyDescent="0.4">
      <c r="A100">
        <v>96</v>
      </c>
      <c r="B100">
        <v>58</v>
      </c>
    </row>
    <row r="101" spans="1:2" x14ac:dyDescent="0.4">
      <c r="A101">
        <v>97</v>
      </c>
      <c r="B101">
        <v>82</v>
      </c>
    </row>
    <row r="102" spans="1:2" x14ac:dyDescent="0.4">
      <c r="A102">
        <v>98</v>
      </c>
      <c r="B102">
        <v>38</v>
      </c>
    </row>
    <row r="103" spans="1:2" x14ac:dyDescent="0.4">
      <c r="A103">
        <v>99</v>
      </c>
      <c r="B103">
        <v>48</v>
      </c>
    </row>
    <row r="104" spans="1:2" x14ac:dyDescent="0.4">
      <c r="A104">
        <v>100</v>
      </c>
      <c r="B104">
        <v>77</v>
      </c>
    </row>
  </sheetData>
  <mergeCells count="1">
    <mergeCell ref="A1: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２つのサイコロの目の和 問題</vt:lpstr>
      <vt:lpstr>2つのサイコロの目の和 解答</vt:lpstr>
      <vt:lpstr>テストのまとめ 問題</vt:lpstr>
      <vt:lpstr>テストのまとめ 解答</vt:lpstr>
      <vt:lpstr>レポート課題1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精彦 松尾</dc:creator>
  <cp:lastModifiedBy>精彦 松尾</cp:lastModifiedBy>
  <dcterms:created xsi:type="dcterms:W3CDTF">2023-12-20T01:28:52Z</dcterms:created>
  <dcterms:modified xsi:type="dcterms:W3CDTF">2023-12-21T04:41:26Z</dcterms:modified>
</cp:coreProperties>
</file>